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20" i="1"/>
  <c r="P21"/>
  <c r="P22"/>
  <c r="P23"/>
  <c r="F19"/>
  <c r="G19"/>
  <c r="H19"/>
  <c r="I19"/>
  <c r="J19"/>
  <c r="K19"/>
  <c r="L19"/>
  <c r="M19"/>
  <c r="N19"/>
  <c r="O19"/>
  <c r="E19"/>
  <c r="F14"/>
  <c r="G14"/>
  <c r="H14"/>
  <c r="I14"/>
  <c r="J14"/>
  <c r="K14"/>
  <c r="L14"/>
  <c r="M14"/>
  <c r="N14"/>
  <c r="O14"/>
  <c r="E14"/>
  <c r="P16"/>
  <c r="P17"/>
  <c r="P27"/>
  <c r="P28"/>
  <c r="P29"/>
  <c r="P30"/>
  <c r="F26"/>
  <c r="G26"/>
  <c r="H26"/>
  <c r="I26"/>
  <c r="J26"/>
  <c r="K26"/>
  <c r="L26"/>
  <c r="M26"/>
  <c r="N26"/>
  <c r="O26"/>
  <c r="E26"/>
  <c r="P36"/>
  <c r="P37"/>
  <c r="P38"/>
  <c r="P39"/>
  <c r="P40"/>
  <c r="P41"/>
  <c r="P42"/>
  <c r="P43"/>
  <c r="P44"/>
  <c r="F35"/>
  <c r="G35"/>
  <c r="H35"/>
  <c r="I35"/>
  <c r="J35"/>
  <c r="K35"/>
  <c r="L35"/>
  <c r="M35"/>
  <c r="N35"/>
  <c r="O35"/>
  <c r="E35"/>
  <c r="P24" l="1"/>
  <c r="P15"/>
  <c r="P19"/>
  <c r="P33"/>
  <c r="F32"/>
  <c r="F31" s="1"/>
  <c r="G32"/>
  <c r="G31" s="1"/>
  <c r="H32"/>
  <c r="H31" s="1"/>
  <c r="I32"/>
  <c r="I31" s="1"/>
  <c r="J32"/>
  <c r="J31" s="1"/>
  <c r="K32"/>
  <c r="K31" s="1"/>
  <c r="L32"/>
  <c r="L31" s="1"/>
  <c r="M32"/>
  <c r="M31" s="1"/>
  <c r="N32"/>
  <c r="N31" s="1"/>
  <c r="O32"/>
  <c r="O31" s="1"/>
  <c r="E32"/>
  <c r="P32" s="1"/>
  <c r="E31" l="1"/>
  <c r="P31" s="1"/>
  <c r="P26"/>
  <c r="F18"/>
  <c r="G18"/>
  <c r="H18"/>
  <c r="I18"/>
  <c r="J18"/>
  <c r="K18"/>
  <c r="L18"/>
  <c r="M18"/>
  <c r="N18"/>
  <c r="O18"/>
  <c r="E18" l="1"/>
  <c r="P18" s="1"/>
  <c r="F25"/>
  <c r="G25"/>
  <c r="H25"/>
  <c r="I25"/>
  <c r="J25"/>
  <c r="K25"/>
  <c r="L25"/>
  <c r="M25"/>
  <c r="N25"/>
  <c r="O25"/>
  <c r="E25" l="1"/>
  <c r="P25" s="1"/>
  <c r="M34"/>
  <c r="N34"/>
  <c r="F34"/>
  <c r="G34"/>
  <c r="H34"/>
  <c r="I34"/>
  <c r="J34"/>
  <c r="K34"/>
  <c r="O34"/>
  <c r="L34"/>
  <c r="E34" l="1"/>
  <c r="P35"/>
  <c r="F13"/>
  <c r="F45" s="1"/>
  <c r="G13"/>
  <c r="G45" s="1"/>
  <c r="H13"/>
  <c r="H45" s="1"/>
  <c r="I13"/>
  <c r="I45" s="1"/>
  <c r="J13"/>
  <c r="J45" s="1"/>
  <c r="K13"/>
  <c r="K45" s="1"/>
  <c r="L13"/>
  <c r="L45" s="1"/>
  <c r="M13"/>
  <c r="M45" s="1"/>
  <c r="N13"/>
  <c r="N45" s="1"/>
  <c r="O13"/>
  <c r="O45" s="1"/>
  <c r="P14"/>
  <c r="P34" l="1"/>
  <c r="E13"/>
  <c r="E45" s="1"/>
  <c r="P13" l="1"/>
  <c r="P45" l="1"/>
</calcChain>
</file>

<file path=xl/sharedStrings.xml><?xml version="1.0" encoding="utf-8"?>
<sst xmlns="http://schemas.openxmlformats.org/spreadsheetml/2006/main" count="130" uniqueCount="107">
  <si>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</si>
  <si>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</si>
  <si>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</si>
  <si>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</si>
  <si>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</si>
  <si>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програми/ підпрограми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</si>
  <si>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</si>
  <si>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</si>
  <si>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</si>
  <si>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</si>
  <si>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</si>
  <si>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</si>
  <si>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</si>
  <si>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</si>
  <si>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</si>
  <si>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</si>
  <si>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</si>
  <si>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</si>
  <si>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</si>
  <si>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0443</t>
  </si>
  <si>
    <t>0490</t>
  </si>
  <si>
    <t>1200000</t>
  </si>
  <si>
    <t>Департамент міського господарства Дрогобицької міської ради</t>
  </si>
  <si>
    <t>1210000</t>
  </si>
  <si>
    <t>1216030</t>
  </si>
  <si>
    <t>0620</t>
  </si>
  <si>
    <t>6030</t>
  </si>
  <si>
    <t>Організація благоустрою населених пунктів</t>
  </si>
  <si>
    <t>X</t>
  </si>
  <si>
    <t>Усього</t>
  </si>
  <si>
    <t>видатків міського бюджету на 2019 рік</t>
  </si>
  <si>
    <t>до рішення сесії</t>
  </si>
  <si>
    <t>Будівництво об`єктів житлово-комунального господарства</t>
  </si>
  <si>
    <t>1217310</t>
  </si>
  <si>
    <t>7310</t>
  </si>
  <si>
    <t>Будівництво інших об`єктів комунальної власності</t>
  </si>
  <si>
    <t>1217330</t>
  </si>
  <si>
    <t>0200000</t>
  </si>
  <si>
    <t>Виконавчий комітет Дрогобицької міської ради</t>
  </si>
  <si>
    <t>0210000</t>
  </si>
  <si>
    <t>0210160</t>
  </si>
  <si>
    <t>1217361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</si>
  <si>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</si>
  <si>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</si>
  <si>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Відділ охорони здоров`я виконавчих органів Дрогобицької міської ради</t>
  </si>
  <si>
    <t>Багатопрофільна стаціонарна медична допомога населенню</t>
  </si>
  <si>
    <t>0731</t>
  </si>
  <si>
    <t>0700000</t>
  </si>
  <si>
    <t>0710000</t>
  </si>
  <si>
    <t>0712010</t>
  </si>
  <si>
    <t>0600000</t>
  </si>
  <si>
    <t>Відділ освіти виконавчих органів Дрогобицької міської ради</t>
  </si>
  <si>
    <t>0610000</t>
  </si>
  <si>
    <t>0611020</t>
  </si>
  <si>
    <t>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</si>
  <si>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</si>
  <si>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</si>
  <si>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0717322</t>
  </si>
  <si>
    <t>7322</t>
  </si>
  <si>
    <t>Будівництво медичних установ та закладів</t>
  </si>
  <si>
    <t>0717363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</si>
  <si>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</si>
  <si>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</si>
  <si>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0800000</t>
  </si>
  <si>
    <t>Управління праці та соціального захисту населення Дрогобицької міської ради</t>
  </si>
  <si>
    <t>0810000</t>
  </si>
  <si>
    <t>0813242</t>
  </si>
  <si>
    <t>3242</t>
  </si>
  <si>
    <t>1090</t>
  </si>
  <si>
    <t>Інші заходи у сфері соціального захисту і соціального забезпечення</t>
  </si>
  <si>
    <t>Додаток № 2</t>
  </si>
  <si>
    <t>Забезпечення діяльності водопровідно-каналізаційного господарства</t>
  </si>
  <si>
    <t>1216013</t>
  </si>
  <si>
    <t>1216011</t>
  </si>
  <si>
    <t>Експлуатація та технічне обслуговування житлового фонду</t>
  </si>
  <si>
    <t>Утримання та розвиток автомобільних доріг та дорожньої інфраструктури за рахунок коштів місцевого бюджету</t>
  </si>
  <si>
    <t>1217461</t>
  </si>
  <si>
    <t>7461</t>
  </si>
  <si>
    <t>7670</t>
  </si>
  <si>
    <t>Внески до статутного капіталу суб`єктів господарювання</t>
  </si>
  <si>
    <t>1217670</t>
  </si>
  <si>
    <t>0456</t>
  </si>
  <si>
    <t>Надання позашкільної освіти позашкільними закладами освіти, заходи із позашкільної роботи з дітьми</t>
  </si>
  <si>
    <t>0960</t>
  </si>
  <si>
    <t>0217361</t>
  </si>
  <si>
    <t>0611090</t>
  </si>
  <si>
    <t>0617321</t>
  </si>
  <si>
    <t>7321</t>
  </si>
  <si>
    <t>Будівництво освітніх установ та закладів</t>
  </si>
  <si>
    <t>0617363</t>
  </si>
  <si>
    <t>1218210</t>
  </si>
  <si>
    <t>8210</t>
  </si>
  <si>
    <t>0380</t>
  </si>
  <si>
    <t>Муніципальні формування з охорони громадського порядку</t>
  </si>
  <si>
    <t>0714030</t>
  </si>
  <si>
    <t>4030</t>
  </si>
  <si>
    <t>0824</t>
  </si>
  <si>
    <t>Забезпечення діяльності бібліотек</t>
  </si>
  <si>
    <t>0217350</t>
  </si>
  <si>
    <t>7350</t>
  </si>
  <si>
    <t>Розроблення схем планування та забудови територій (містобудівної документації)</t>
  </si>
  <si>
    <t>0617325</t>
  </si>
  <si>
    <t>7325</t>
  </si>
  <si>
    <t>Будівництво споруд, установ та закладів фізичної культури і спорту</t>
  </si>
  <si>
    <t>Заступник начальника -начальник бюджетного відділу  фінансового управління</t>
  </si>
  <si>
    <t>Т.Василиків</t>
  </si>
  <si>
    <t>від 28.02.2019 № 1623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</si>
</sst>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2" fontId="0" fillId="2" borderId="1" xfId="0" applyNumberForma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0" fillId="2" borderId="1" xfId="0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 wrapText="1"/>
    </xf>
    <xf numFmtId="2" fontId="0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9"/>
  <sheetViews>
    <sheetView tabSelected="1" workbookViewId="0">
      <selection activeCell="M3" sqref="M3"/>
    </sheetView>
  </sheetViews>
  <sheetFormatPr defaultRowHeight="12.75"/>
  <cols>
    <col min="1" max="3" width="12" customWidth="1"/>
    <col min="4" max="4" width="40.7109375" customWidth="1"/>
    <col min="5" max="15" width="13.7109375" customWidth="1"/>
    <col min="16" max="16" width="13.7109375" style="16" customWidth="1"/>
  </cols>
  <sheetData>
    <row r="1" spans="1:16">
      <c r="M1" t="s">
        <v>70</v>
      </c>
    </row>
    <row r="2" spans="1:16">
      <c r="M2" t="s">
        <v>31</v>
      </c>
    </row>
    <row r="3" spans="1:16">
      <c r="M3" t="s">
        <v>106</v>
      </c>
    </row>
    <row r="5" spans="1:16">
      <c r="A5" s="46" t="s">
        <v>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6">
      <c r="A6" s="46" t="s">
        <v>30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6">
      <c r="P7" s="17" t="s">
        <v>1</v>
      </c>
    </row>
    <row r="8" spans="1:16">
      <c r="A8" s="48" t="s">
        <v>2</v>
      </c>
      <c r="B8" s="48" t="s">
        <v>3</v>
      </c>
      <c r="C8" s="48" t="s">
        <v>4</v>
      </c>
      <c r="D8" s="49" t="s">
        <v>5</v>
      </c>
      <c r="E8" s="50" t="s">
        <v>6</v>
      </c>
      <c r="F8" s="50"/>
      <c r="G8" s="50"/>
      <c r="H8" s="50"/>
      <c r="I8" s="50"/>
      <c r="J8" s="50" t="s">
        <v>13</v>
      </c>
      <c r="K8" s="50"/>
      <c r="L8" s="50"/>
      <c r="M8" s="50"/>
      <c r="N8" s="50"/>
      <c r="O8" s="50"/>
      <c r="P8" s="51" t="s">
        <v>15</v>
      </c>
    </row>
    <row r="9" spans="1:16">
      <c r="A9" s="49"/>
      <c r="B9" s="49"/>
      <c r="C9" s="49"/>
      <c r="D9" s="49"/>
      <c r="E9" s="50" t="s">
        <v>7</v>
      </c>
      <c r="F9" s="50" t="s">
        <v>8</v>
      </c>
      <c r="G9" s="50" t="s">
        <v>9</v>
      </c>
      <c r="H9" s="50"/>
      <c r="I9" s="50" t="s">
        <v>12</v>
      </c>
      <c r="J9" s="50" t="s">
        <v>7</v>
      </c>
      <c r="K9" s="50" t="s">
        <v>14</v>
      </c>
      <c r="L9" s="50" t="s">
        <v>8</v>
      </c>
      <c r="M9" s="50" t="s">
        <v>9</v>
      </c>
      <c r="N9" s="50"/>
      <c r="O9" s="50" t="s">
        <v>12</v>
      </c>
      <c r="P9" s="51"/>
    </row>
    <row r="10" spans="1:16">
      <c r="A10" s="49"/>
      <c r="B10" s="49"/>
      <c r="C10" s="49"/>
      <c r="D10" s="49"/>
      <c r="E10" s="50"/>
      <c r="F10" s="50"/>
      <c r="G10" s="50" t="s">
        <v>10</v>
      </c>
      <c r="H10" s="50" t="s">
        <v>11</v>
      </c>
      <c r="I10" s="50"/>
      <c r="J10" s="50"/>
      <c r="K10" s="50"/>
      <c r="L10" s="50"/>
      <c r="M10" s="50" t="s">
        <v>10</v>
      </c>
      <c r="N10" s="50" t="s">
        <v>11</v>
      </c>
      <c r="O10" s="50"/>
      <c r="P10" s="51"/>
    </row>
    <row r="11" spans="1:16" ht="44.25" customHeight="1">
      <c r="A11" s="49"/>
      <c r="B11" s="49"/>
      <c r="C11" s="49"/>
      <c r="D11" s="49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1"/>
    </row>
    <row r="12" spans="1:16">
      <c r="A12" s="1">
        <v>1</v>
      </c>
      <c r="B12" s="1">
        <v>2</v>
      </c>
      <c r="C12" s="1">
        <v>3</v>
      </c>
      <c r="D12" s="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  <c r="J12" s="11">
        <v>10</v>
      </c>
      <c r="K12" s="11">
        <v>11</v>
      </c>
      <c r="L12" s="11">
        <v>12</v>
      </c>
      <c r="M12" s="11">
        <v>13</v>
      </c>
      <c r="N12" s="11">
        <v>14</v>
      </c>
      <c r="O12" s="11">
        <v>15</v>
      </c>
      <c r="P12" s="13">
        <v>16</v>
      </c>
    </row>
    <row r="13" spans="1:16">
      <c r="A13" s="2" t="s">
        <v>37</v>
      </c>
      <c r="B13" s="3"/>
      <c r="C13" s="4"/>
      <c r="D13" s="5" t="s">
        <v>38</v>
      </c>
      <c r="E13" s="21">
        <f>E14</f>
        <v>0</v>
      </c>
      <c r="F13" s="21">
        <f t="shared" ref="F13:O13" si="0">F14</f>
        <v>0</v>
      </c>
      <c r="G13" s="21">
        <f t="shared" si="0"/>
        <v>0</v>
      </c>
      <c r="H13" s="21">
        <f t="shared" si="0"/>
        <v>0</v>
      </c>
      <c r="I13" s="21">
        <f t="shared" si="0"/>
        <v>0</v>
      </c>
      <c r="J13" s="21">
        <f t="shared" si="0"/>
        <v>-300000</v>
      </c>
      <c r="K13" s="21">
        <f t="shared" si="0"/>
        <v>-300000</v>
      </c>
      <c r="L13" s="21">
        <f t="shared" si="0"/>
        <v>0</v>
      </c>
      <c r="M13" s="21">
        <f t="shared" si="0"/>
        <v>0</v>
      </c>
      <c r="N13" s="21">
        <f t="shared" si="0"/>
        <v>0</v>
      </c>
      <c r="O13" s="21">
        <f t="shared" si="0"/>
        <v>-300000</v>
      </c>
      <c r="P13" s="10">
        <f t="shared" ref="P13:P44" si="1">E13+J13</f>
        <v>-300000</v>
      </c>
    </row>
    <row r="14" spans="1:16">
      <c r="A14" s="2" t="s">
        <v>39</v>
      </c>
      <c r="B14" s="3"/>
      <c r="C14" s="4"/>
      <c r="D14" s="6"/>
      <c r="E14" s="21">
        <f>E15+E17+E16</f>
        <v>0</v>
      </c>
      <c r="F14" s="21">
        <f t="shared" ref="F14:O14" si="2">F15+F17+F16</f>
        <v>0</v>
      </c>
      <c r="G14" s="21">
        <f t="shared" si="2"/>
        <v>0</v>
      </c>
      <c r="H14" s="21">
        <f t="shared" si="2"/>
        <v>0</v>
      </c>
      <c r="I14" s="21">
        <f t="shared" si="2"/>
        <v>0</v>
      </c>
      <c r="J14" s="21">
        <f t="shared" si="2"/>
        <v>-300000</v>
      </c>
      <c r="K14" s="21">
        <f t="shared" si="2"/>
        <v>-300000</v>
      </c>
      <c r="L14" s="21">
        <f t="shared" si="2"/>
        <v>0</v>
      </c>
      <c r="M14" s="21">
        <f t="shared" si="2"/>
        <v>0</v>
      </c>
      <c r="N14" s="21">
        <f t="shared" si="2"/>
        <v>0</v>
      </c>
      <c r="O14" s="21">
        <f t="shared" si="2"/>
        <v>-300000</v>
      </c>
      <c r="P14" s="10">
        <f t="shared" si="1"/>
        <v>-300000</v>
      </c>
    </row>
    <row r="15" spans="1:16" ht="38.25">
      <c r="A15" s="7" t="s">
        <v>40</v>
      </c>
      <c r="B15" s="7" t="s">
        <v>17</v>
      </c>
      <c r="C15" s="8" t="s">
        <v>16</v>
      </c>
      <c r="D15" s="9" t="s">
        <v>18</v>
      </c>
      <c r="E15" s="18"/>
      <c r="F15" s="18"/>
      <c r="G15" s="18"/>
      <c r="H15" s="20"/>
      <c r="I15" s="18"/>
      <c r="J15" s="20">
        <v>104316</v>
      </c>
      <c r="K15" s="20">
        <v>104316</v>
      </c>
      <c r="L15" s="20"/>
      <c r="M15" s="20"/>
      <c r="N15" s="20"/>
      <c r="O15" s="20">
        <v>104316</v>
      </c>
      <c r="P15" s="10">
        <f t="shared" si="1"/>
        <v>104316</v>
      </c>
    </row>
    <row r="16" spans="1:16" ht="25.5">
      <c r="A16" s="26" t="s">
        <v>98</v>
      </c>
      <c r="B16" s="26" t="s">
        <v>99</v>
      </c>
      <c r="C16" s="26" t="s">
        <v>19</v>
      </c>
      <c r="D16" s="43" t="s">
        <v>100</v>
      </c>
      <c r="E16" s="42"/>
      <c r="F16" s="42"/>
      <c r="G16" s="42"/>
      <c r="H16" s="20"/>
      <c r="I16" s="42"/>
      <c r="J16" s="20">
        <v>-800000</v>
      </c>
      <c r="K16" s="20">
        <v>-800000</v>
      </c>
      <c r="L16" s="20"/>
      <c r="M16" s="20"/>
      <c r="N16" s="20"/>
      <c r="O16" s="20">
        <v>-800000</v>
      </c>
      <c r="P16" s="10">
        <f t="shared" si="1"/>
        <v>-800000</v>
      </c>
    </row>
    <row r="17" spans="1:16" ht="38.25">
      <c r="A17" s="39" t="s">
        <v>84</v>
      </c>
      <c r="B17" s="39" t="s">
        <v>42</v>
      </c>
      <c r="C17" s="39" t="s">
        <v>20</v>
      </c>
      <c r="D17" s="40" t="s">
        <v>43</v>
      </c>
      <c r="E17" s="35"/>
      <c r="F17" s="35"/>
      <c r="G17" s="35"/>
      <c r="H17" s="20"/>
      <c r="I17" s="35"/>
      <c r="J17" s="20">
        <v>395684</v>
      </c>
      <c r="K17" s="20">
        <v>395684</v>
      </c>
      <c r="L17" s="20"/>
      <c r="M17" s="20"/>
      <c r="N17" s="20"/>
      <c r="O17" s="20">
        <v>395684</v>
      </c>
      <c r="P17" s="10">
        <f t="shared" si="1"/>
        <v>395684</v>
      </c>
    </row>
    <row r="18" spans="1:16" ht="25.5">
      <c r="A18" s="2" t="s">
        <v>50</v>
      </c>
      <c r="B18" s="3"/>
      <c r="C18" s="4"/>
      <c r="D18" s="5" t="s">
        <v>51</v>
      </c>
      <c r="E18" s="21">
        <f>E19</f>
        <v>56700</v>
      </c>
      <c r="F18" s="21">
        <f t="shared" ref="F18:O18" si="3">F19</f>
        <v>56700</v>
      </c>
      <c r="G18" s="21">
        <f t="shared" si="3"/>
        <v>0</v>
      </c>
      <c r="H18" s="21">
        <f t="shared" si="3"/>
        <v>0</v>
      </c>
      <c r="I18" s="21">
        <f t="shared" si="3"/>
        <v>0</v>
      </c>
      <c r="J18" s="21">
        <f t="shared" si="3"/>
        <v>309563.11</v>
      </c>
      <c r="K18" s="21">
        <f t="shared" si="3"/>
        <v>309563.11</v>
      </c>
      <c r="L18" s="21">
        <f t="shared" si="3"/>
        <v>0</v>
      </c>
      <c r="M18" s="21">
        <f t="shared" si="3"/>
        <v>0</v>
      </c>
      <c r="N18" s="21">
        <f t="shared" si="3"/>
        <v>0</v>
      </c>
      <c r="O18" s="21">
        <f t="shared" si="3"/>
        <v>309563.11</v>
      </c>
      <c r="P18" s="10">
        <f t="shared" si="1"/>
        <v>366263.11</v>
      </c>
    </row>
    <row r="19" spans="1:16">
      <c r="A19" s="2" t="s">
        <v>52</v>
      </c>
      <c r="B19" s="3"/>
      <c r="C19" s="4"/>
      <c r="D19" s="6"/>
      <c r="E19" s="21">
        <f>E20+E21+E22+E24+E23</f>
        <v>56700</v>
      </c>
      <c r="F19" s="21">
        <f t="shared" ref="F19:O19" si="4">F20+F21+F22+F24+F23</f>
        <v>56700</v>
      </c>
      <c r="G19" s="21">
        <f t="shared" si="4"/>
        <v>0</v>
      </c>
      <c r="H19" s="21">
        <f t="shared" si="4"/>
        <v>0</v>
      </c>
      <c r="I19" s="21">
        <f t="shared" si="4"/>
        <v>0</v>
      </c>
      <c r="J19" s="21">
        <f t="shared" si="4"/>
        <v>309563.11</v>
      </c>
      <c r="K19" s="21">
        <f t="shared" si="4"/>
        <v>309563.11</v>
      </c>
      <c r="L19" s="21">
        <f t="shared" si="4"/>
        <v>0</v>
      </c>
      <c r="M19" s="21">
        <f t="shared" si="4"/>
        <v>0</v>
      </c>
      <c r="N19" s="21">
        <f t="shared" si="4"/>
        <v>0</v>
      </c>
      <c r="O19" s="21">
        <f t="shared" si="4"/>
        <v>309563.11</v>
      </c>
      <c r="P19" s="10">
        <f t="shared" si="1"/>
        <v>366263.11</v>
      </c>
    </row>
    <row r="20" spans="1:16" ht="63.75">
      <c r="A20" s="7" t="s">
        <v>53</v>
      </c>
      <c r="B20" s="7" t="s">
        <v>54</v>
      </c>
      <c r="C20" s="8" t="s">
        <v>55</v>
      </c>
      <c r="D20" s="9" t="s">
        <v>56</v>
      </c>
      <c r="E20" s="20">
        <v>30200</v>
      </c>
      <c r="F20" s="20">
        <v>30200</v>
      </c>
      <c r="G20" s="31"/>
      <c r="H20" s="20"/>
      <c r="I20" s="31"/>
      <c r="J20" s="31"/>
      <c r="K20" s="31"/>
      <c r="L20" s="31"/>
      <c r="M20" s="31"/>
      <c r="N20" s="31"/>
      <c r="O20" s="31"/>
      <c r="P20" s="10">
        <f t="shared" si="1"/>
        <v>30200</v>
      </c>
    </row>
    <row r="21" spans="1:16" ht="45" customHeight="1">
      <c r="A21" s="7" t="s">
        <v>85</v>
      </c>
      <c r="B21" s="7">
        <v>1090</v>
      </c>
      <c r="C21" s="8" t="s">
        <v>83</v>
      </c>
      <c r="D21" s="9" t="s">
        <v>82</v>
      </c>
      <c r="E21" s="20">
        <v>26500</v>
      </c>
      <c r="F21" s="20">
        <v>26500</v>
      </c>
      <c r="G21" s="34"/>
      <c r="H21" s="20"/>
      <c r="I21" s="34"/>
      <c r="J21" s="34"/>
      <c r="K21" s="34"/>
      <c r="L21" s="34"/>
      <c r="M21" s="34"/>
      <c r="N21" s="34"/>
      <c r="O21" s="34"/>
      <c r="P21" s="10">
        <f t="shared" si="1"/>
        <v>26500</v>
      </c>
    </row>
    <row r="22" spans="1:16" ht="31.5" customHeight="1">
      <c r="A22" s="39" t="s">
        <v>86</v>
      </c>
      <c r="B22" s="39" t="s">
        <v>87</v>
      </c>
      <c r="C22" s="39" t="s">
        <v>19</v>
      </c>
      <c r="D22" s="40" t="s">
        <v>88</v>
      </c>
      <c r="E22" s="20"/>
      <c r="F22" s="20"/>
      <c r="G22" s="35"/>
      <c r="H22" s="20"/>
      <c r="I22" s="35"/>
      <c r="J22" s="20">
        <v>-708007.89</v>
      </c>
      <c r="K22" s="20">
        <v>-708007.89</v>
      </c>
      <c r="L22" s="20"/>
      <c r="M22" s="20"/>
      <c r="N22" s="20"/>
      <c r="O22" s="20">
        <v>-708007.89</v>
      </c>
      <c r="P22" s="10">
        <f t="shared" si="1"/>
        <v>-708007.89</v>
      </c>
    </row>
    <row r="23" spans="1:16" ht="31.5" customHeight="1">
      <c r="A23" s="39" t="s">
        <v>101</v>
      </c>
      <c r="B23" s="39" t="s">
        <v>102</v>
      </c>
      <c r="C23" s="39" t="s">
        <v>19</v>
      </c>
      <c r="D23" s="45" t="s">
        <v>103</v>
      </c>
      <c r="E23" s="20"/>
      <c r="F23" s="20"/>
      <c r="G23" s="44"/>
      <c r="H23" s="20"/>
      <c r="I23" s="44"/>
      <c r="J23" s="20">
        <v>1000000</v>
      </c>
      <c r="K23" s="20">
        <v>1000000</v>
      </c>
      <c r="L23" s="20"/>
      <c r="M23" s="20"/>
      <c r="N23" s="20"/>
      <c r="O23" s="20">
        <v>1000000</v>
      </c>
      <c r="P23" s="10">
        <f t="shared" si="1"/>
        <v>1000000</v>
      </c>
    </row>
    <row r="24" spans="1:16" ht="45" customHeight="1">
      <c r="A24" s="33" t="s">
        <v>89</v>
      </c>
      <c r="B24" s="26" t="s">
        <v>61</v>
      </c>
      <c r="C24" s="26" t="s">
        <v>20</v>
      </c>
      <c r="D24" s="15" t="s">
        <v>62</v>
      </c>
      <c r="E24" s="20"/>
      <c r="F24" s="20"/>
      <c r="G24" s="35"/>
      <c r="H24" s="20"/>
      <c r="I24" s="35"/>
      <c r="J24" s="20">
        <v>17571</v>
      </c>
      <c r="K24" s="20">
        <v>17571</v>
      </c>
      <c r="L24" s="20"/>
      <c r="M24" s="20"/>
      <c r="N24" s="20"/>
      <c r="O24" s="20">
        <v>17571</v>
      </c>
      <c r="P24" s="10">
        <f t="shared" si="1"/>
        <v>17571</v>
      </c>
    </row>
    <row r="25" spans="1:16" ht="25.5">
      <c r="A25" s="28" t="s">
        <v>47</v>
      </c>
      <c r="B25" s="2"/>
      <c r="C25" s="29"/>
      <c r="D25" s="5" t="s">
        <v>44</v>
      </c>
      <c r="E25" s="10">
        <f>E26</f>
        <v>26000</v>
      </c>
      <c r="F25" s="10">
        <f t="shared" ref="F25:O25" si="5">F26</f>
        <v>26000</v>
      </c>
      <c r="G25" s="30">
        <f t="shared" si="5"/>
        <v>0</v>
      </c>
      <c r="H25" s="30">
        <f t="shared" si="5"/>
        <v>200</v>
      </c>
      <c r="I25" s="30">
        <f t="shared" si="5"/>
        <v>0</v>
      </c>
      <c r="J25" s="30">
        <f t="shared" si="5"/>
        <v>0</v>
      </c>
      <c r="K25" s="30">
        <f t="shared" si="5"/>
        <v>0</v>
      </c>
      <c r="L25" s="30">
        <f t="shared" si="5"/>
        <v>0</v>
      </c>
      <c r="M25" s="30">
        <f t="shared" si="5"/>
        <v>0</v>
      </c>
      <c r="N25" s="30">
        <f t="shared" si="5"/>
        <v>0</v>
      </c>
      <c r="O25" s="30">
        <f t="shared" si="5"/>
        <v>0</v>
      </c>
      <c r="P25" s="10">
        <f t="shared" si="1"/>
        <v>26000</v>
      </c>
    </row>
    <row r="26" spans="1:16">
      <c r="A26" s="28" t="s">
        <v>48</v>
      </c>
      <c r="B26" s="2"/>
      <c r="C26" s="29"/>
      <c r="D26" s="5"/>
      <c r="E26" s="10">
        <f>E27+E28+E30+E29</f>
        <v>26000</v>
      </c>
      <c r="F26" s="10">
        <f t="shared" ref="F26:O26" si="6">F27+F28+F30+F29</f>
        <v>26000</v>
      </c>
      <c r="G26" s="10">
        <f t="shared" si="6"/>
        <v>0</v>
      </c>
      <c r="H26" s="10">
        <f t="shared" si="6"/>
        <v>200</v>
      </c>
      <c r="I26" s="10">
        <f t="shared" si="6"/>
        <v>0</v>
      </c>
      <c r="J26" s="10">
        <f t="shared" si="6"/>
        <v>0</v>
      </c>
      <c r="K26" s="10">
        <f t="shared" si="6"/>
        <v>0</v>
      </c>
      <c r="L26" s="10">
        <f t="shared" si="6"/>
        <v>0</v>
      </c>
      <c r="M26" s="10">
        <f t="shared" si="6"/>
        <v>0</v>
      </c>
      <c r="N26" s="10">
        <f t="shared" si="6"/>
        <v>0</v>
      </c>
      <c r="O26" s="10">
        <f t="shared" si="6"/>
        <v>0</v>
      </c>
      <c r="P26" s="10">
        <f t="shared" si="1"/>
        <v>26000</v>
      </c>
    </row>
    <row r="27" spans="1:16" ht="25.5">
      <c r="A27" s="27" t="s">
        <v>49</v>
      </c>
      <c r="B27" s="7">
        <v>2010</v>
      </c>
      <c r="C27" s="27" t="s">
        <v>46</v>
      </c>
      <c r="D27" s="9" t="s">
        <v>45</v>
      </c>
      <c r="E27" s="12">
        <v>26000</v>
      </c>
      <c r="F27" s="12">
        <v>26000</v>
      </c>
      <c r="G27" s="25"/>
      <c r="H27" s="20"/>
      <c r="I27" s="25"/>
      <c r="J27" s="20">
        <v>299800</v>
      </c>
      <c r="K27" s="20">
        <v>299800</v>
      </c>
      <c r="L27" s="20"/>
      <c r="M27" s="20"/>
      <c r="N27" s="20"/>
      <c r="O27" s="20">
        <v>299800</v>
      </c>
      <c r="P27" s="10">
        <f t="shared" si="1"/>
        <v>325800</v>
      </c>
    </row>
    <row r="28" spans="1:16">
      <c r="A28" s="7" t="s">
        <v>57</v>
      </c>
      <c r="B28" s="7" t="s">
        <v>58</v>
      </c>
      <c r="C28" s="8" t="s">
        <v>19</v>
      </c>
      <c r="D28" s="9" t="s">
        <v>59</v>
      </c>
      <c r="E28" s="12"/>
      <c r="F28" s="12"/>
      <c r="G28" s="31"/>
      <c r="H28" s="20"/>
      <c r="I28" s="31"/>
      <c r="J28" s="20">
        <v>-299800</v>
      </c>
      <c r="K28" s="20">
        <v>-299800</v>
      </c>
      <c r="L28" s="31"/>
      <c r="M28" s="31"/>
      <c r="N28" s="31"/>
      <c r="O28" s="20">
        <v>-299800</v>
      </c>
      <c r="P28" s="10">
        <f t="shared" si="1"/>
        <v>-299800</v>
      </c>
    </row>
    <row r="29" spans="1:16" ht="21" customHeight="1">
      <c r="A29" s="7" t="s">
        <v>94</v>
      </c>
      <c r="B29" s="7" t="s">
        <v>95</v>
      </c>
      <c r="C29" s="8" t="s">
        <v>96</v>
      </c>
      <c r="D29" s="9" t="s">
        <v>97</v>
      </c>
      <c r="E29" s="12"/>
      <c r="F29" s="12"/>
      <c r="G29" s="41"/>
      <c r="H29" s="20">
        <v>200</v>
      </c>
      <c r="I29" s="41"/>
      <c r="J29" s="20"/>
      <c r="K29" s="20"/>
      <c r="L29" s="41"/>
      <c r="M29" s="41"/>
      <c r="N29" s="41"/>
      <c r="O29" s="20"/>
      <c r="P29" s="10">
        <f t="shared" si="1"/>
        <v>0</v>
      </c>
    </row>
    <row r="30" spans="1:16" ht="38.25">
      <c r="A30" s="33" t="s">
        <v>60</v>
      </c>
      <c r="B30" s="26" t="s">
        <v>61</v>
      </c>
      <c r="C30" s="26" t="s">
        <v>20</v>
      </c>
      <c r="D30" s="15" t="s">
        <v>62</v>
      </c>
      <c r="E30" s="12"/>
      <c r="F30" s="12"/>
      <c r="G30" s="31"/>
      <c r="H30" s="20"/>
      <c r="I30" s="31"/>
      <c r="J30" s="20"/>
      <c r="K30" s="20"/>
      <c r="L30" s="31"/>
      <c r="M30" s="31"/>
      <c r="N30" s="31"/>
      <c r="O30" s="20"/>
      <c r="P30" s="10">
        <f t="shared" si="1"/>
        <v>0</v>
      </c>
    </row>
    <row r="31" spans="1:16" ht="25.5">
      <c r="A31" s="2" t="s">
        <v>63</v>
      </c>
      <c r="B31" s="3"/>
      <c r="C31" s="4"/>
      <c r="D31" s="5" t="s">
        <v>64</v>
      </c>
      <c r="E31" s="10">
        <f>E32</f>
        <v>72000</v>
      </c>
      <c r="F31" s="10">
        <f t="shared" ref="F31:O32" si="7">F32</f>
        <v>72000</v>
      </c>
      <c r="G31" s="10">
        <f t="shared" si="7"/>
        <v>0</v>
      </c>
      <c r="H31" s="10">
        <f t="shared" si="7"/>
        <v>0</v>
      </c>
      <c r="I31" s="10">
        <f t="shared" si="7"/>
        <v>0</v>
      </c>
      <c r="J31" s="10">
        <f t="shared" si="7"/>
        <v>0</v>
      </c>
      <c r="K31" s="10">
        <f t="shared" si="7"/>
        <v>0</v>
      </c>
      <c r="L31" s="10">
        <f t="shared" si="7"/>
        <v>0</v>
      </c>
      <c r="M31" s="10">
        <f t="shared" si="7"/>
        <v>0</v>
      </c>
      <c r="N31" s="10">
        <f t="shared" si="7"/>
        <v>0</v>
      </c>
      <c r="O31" s="10">
        <f t="shared" si="7"/>
        <v>0</v>
      </c>
      <c r="P31" s="10">
        <f t="shared" si="1"/>
        <v>72000</v>
      </c>
    </row>
    <row r="32" spans="1:16">
      <c r="A32" s="2" t="s">
        <v>65</v>
      </c>
      <c r="B32" s="3"/>
      <c r="C32" s="4"/>
      <c r="D32" s="6"/>
      <c r="E32" s="10">
        <f>E33</f>
        <v>72000</v>
      </c>
      <c r="F32" s="10">
        <f t="shared" si="7"/>
        <v>72000</v>
      </c>
      <c r="G32" s="10">
        <f t="shared" si="7"/>
        <v>0</v>
      </c>
      <c r="H32" s="10">
        <f t="shared" si="7"/>
        <v>0</v>
      </c>
      <c r="I32" s="10">
        <f t="shared" si="7"/>
        <v>0</v>
      </c>
      <c r="J32" s="10">
        <f t="shared" si="7"/>
        <v>0</v>
      </c>
      <c r="K32" s="10">
        <f t="shared" si="7"/>
        <v>0</v>
      </c>
      <c r="L32" s="10">
        <f t="shared" si="7"/>
        <v>0</v>
      </c>
      <c r="M32" s="10">
        <f t="shared" si="7"/>
        <v>0</v>
      </c>
      <c r="N32" s="10">
        <f t="shared" si="7"/>
        <v>0</v>
      </c>
      <c r="O32" s="10">
        <f t="shared" si="7"/>
        <v>0</v>
      </c>
      <c r="P32" s="10">
        <f t="shared" si="1"/>
        <v>72000</v>
      </c>
    </row>
    <row r="33" spans="1:16" ht="25.5">
      <c r="A33" s="7" t="s">
        <v>66</v>
      </c>
      <c r="B33" s="7" t="s">
        <v>67</v>
      </c>
      <c r="C33" s="8" t="s">
        <v>68</v>
      </c>
      <c r="D33" s="9" t="s">
        <v>69</v>
      </c>
      <c r="E33" s="12">
        <v>72000</v>
      </c>
      <c r="F33" s="12">
        <v>72000</v>
      </c>
      <c r="G33" s="32"/>
      <c r="H33" s="20"/>
      <c r="I33" s="32"/>
      <c r="J33" s="20"/>
      <c r="K33" s="20"/>
      <c r="L33" s="32"/>
      <c r="M33" s="32"/>
      <c r="N33" s="32"/>
      <c r="O33" s="20"/>
      <c r="P33" s="10">
        <f t="shared" si="1"/>
        <v>72000</v>
      </c>
    </row>
    <row r="34" spans="1:16" ht="25.5">
      <c r="A34" s="2" t="s">
        <v>21</v>
      </c>
      <c r="B34" s="3"/>
      <c r="C34" s="4"/>
      <c r="D34" s="5" t="s">
        <v>22</v>
      </c>
      <c r="E34" s="10">
        <f>E35</f>
        <v>-654700</v>
      </c>
      <c r="F34" s="10">
        <f t="shared" ref="F34:O34" si="8">F35</f>
        <v>-654700</v>
      </c>
      <c r="G34" s="10">
        <f t="shared" si="8"/>
        <v>0</v>
      </c>
      <c r="H34" s="10">
        <f t="shared" si="8"/>
        <v>-500000</v>
      </c>
      <c r="I34" s="10">
        <f t="shared" si="8"/>
        <v>0</v>
      </c>
      <c r="J34" s="10">
        <f t="shared" si="8"/>
        <v>500000</v>
      </c>
      <c r="K34" s="10">
        <f t="shared" si="8"/>
        <v>500000</v>
      </c>
      <c r="L34" s="10">
        <f t="shared" si="8"/>
        <v>0</v>
      </c>
      <c r="M34" s="10">
        <f t="shared" si="8"/>
        <v>0</v>
      </c>
      <c r="N34" s="10">
        <f t="shared" si="8"/>
        <v>0</v>
      </c>
      <c r="O34" s="10">
        <f t="shared" si="8"/>
        <v>500000</v>
      </c>
      <c r="P34" s="10">
        <f t="shared" si="1"/>
        <v>-154700</v>
      </c>
    </row>
    <row r="35" spans="1:16">
      <c r="A35" s="2" t="s">
        <v>23</v>
      </c>
      <c r="B35" s="3"/>
      <c r="C35" s="4"/>
      <c r="D35" s="6"/>
      <c r="E35" s="10">
        <f>E38+E39+E41+E40+E36+E37+E42+E43+E44</f>
        <v>-654700</v>
      </c>
      <c r="F35" s="10">
        <f t="shared" ref="F35:O35" si="9">F38+F39+F41+F40+F36+F37+F42+F43+F44</f>
        <v>-654700</v>
      </c>
      <c r="G35" s="10">
        <f t="shared" si="9"/>
        <v>0</v>
      </c>
      <c r="H35" s="10">
        <f t="shared" si="9"/>
        <v>-500000</v>
      </c>
      <c r="I35" s="10">
        <f t="shared" si="9"/>
        <v>0</v>
      </c>
      <c r="J35" s="10">
        <f t="shared" si="9"/>
        <v>500000</v>
      </c>
      <c r="K35" s="10">
        <f t="shared" si="9"/>
        <v>500000</v>
      </c>
      <c r="L35" s="10">
        <f t="shared" si="9"/>
        <v>0</v>
      </c>
      <c r="M35" s="10">
        <f t="shared" si="9"/>
        <v>0</v>
      </c>
      <c r="N35" s="10">
        <f t="shared" si="9"/>
        <v>0</v>
      </c>
      <c r="O35" s="10">
        <f t="shared" si="9"/>
        <v>500000</v>
      </c>
      <c r="P35" s="10">
        <f t="shared" si="1"/>
        <v>-154700</v>
      </c>
    </row>
    <row r="36" spans="1:16" ht="26.25" customHeight="1">
      <c r="A36" s="7" t="s">
        <v>73</v>
      </c>
      <c r="B36" s="36">
        <v>6011</v>
      </c>
      <c r="C36" s="8" t="s">
        <v>25</v>
      </c>
      <c r="D36" s="37" t="s">
        <v>74</v>
      </c>
      <c r="E36" s="38">
        <v>5000</v>
      </c>
      <c r="F36" s="38">
        <v>5000</v>
      </c>
      <c r="G36" s="10"/>
      <c r="H36" s="10"/>
      <c r="I36" s="10"/>
      <c r="J36" s="10"/>
      <c r="K36" s="10"/>
      <c r="L36" s="10"/>
      <c r="M36" s="10"/>
      <c r="N36" s="10"/>
      <c r="O36" s="10"/>
      <c r="P36" s="10">
        <f t="shared" si="1"/>
        <v>5000</v>
      </c>
    </row>
    <row r="37" spans="1:16" ht="33" customHeight="1">
      <c r="A37" s="7" t="s">
        <v>72</v>
      </c>
      <c r="B37" s="36">
        <v>6013</v>
      </c>
      <c r="C37" s="8" t="s">
        <v>25</v>
      </c>
      <c r="D37" s="37" t="s">
        <v>71</v>
      </c>
      <c r="E37" s="10"/>
      <c r="F37" s="10"/>
      <c r="G37" s="10"/>
      <c r="H37" s="10"/>
      <c r="I37" s="10"/>
      <c r="J37" s="38">
        <v>49600</v>
      </c>
      <c r="K37" s="38">
        <v>49600</v>
      </c>
      <c r="L37" s="10"/>
      <c r="M37" s="10"/>
      <c r="N37" s="10"/>
      <c r="O37" s="38">
        <v>49600</v>
      </c>
      <c r="P37" s="10">
        <f t="shared" si="1"/>
        <v>49600</v>
      </c>
    </row>
    <row r="38" spans="1:16">
      <c r="A38" s="7" t="s">
        <v>24</v>
      </c>
      <c r="B38" s="7" t="s">
        <v>26</v>
      </c>
      <c r="C38" s="8" t="s">
        <v>25</v>
      </c>
      <c r="D38" s="9" t="s">
        <v>27</v>
      </c>
      <c r="E38" s="12">
        <v>-759700</v>
      </c>
      <c r="F38" s="12">
        <v>-759700</v>
      </c>
      <c r="G38" s="12"/>
      <c r="H38" s="12">
        <v>-500000</v>
      </c>
      <c r="I38" s="12"/>
      <c r="J38" s="12">
        <v>174500</v>
      </c>
      <c r="K38" s="12">
        <v>174500</v>
      </c>
      <c r="L38" s="12"/>
      <c r="M38" s="12"/>
      <c r="N38" s="12"/>
      <c r="O38" s="12">
        <v>174500</v>
      </c>
      <c r="P38" s="10">
        <f t="shared" si="1"/>
        <v>-585200</v>
      </c>
    </row>
    <row r="39" spans="1:16" ht="25.5">
      <c r="A39" s="7" t="s">
        <v>33</v>
      </c>
      <c r="B39" s="7" t="s">
        <v>34</v>
      </c>
      <c r="C39" s="8" t="s">
        <v>19</v>
      </c>
      <c r="D39" s="9" t="s">
        <v>32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0">
        <f t="shared" si="1"/>
        <v>0</v>
      </c>
    </row>
    <row r="40" spans="1:16" ht="25.5">
      <c r="A40" s="7" t="s">
        <v>36</v>
      </c>
      <c r="B40" s="7">
        <v>7330</v>
      </c>
      <c r="C40" s="8" t="s">
        <v>19</v>
      </c>
      <c r="D40" s="19" t="s">
        <v>35</v>
      </c>
      <c r="E40" s="12"/>
      <c r="F40" s="12"/>
      <c r="G40" s="12"/>
      <c r="H40" s="12"/>
      <c r="I40" s="12"/>
      <c r="J40" s="12">
        <v>-10280</v>
      </c>
      <c r="K40" s="12">
        <v>-10280</v>
      </c>
      <c r="L40" s="12"/>
      <c r="M40" s="12"/>
      <c r="N40" s="12"/>
      <c r="O40" s="12">
        <v>-10280</v>
      </c>
      <c r="P40" s="10">
        <f t="shared" si="1"/>
        <v>-10280</v>
      </c>
    </row>
    <row r="41" spans="1:16" ht="38.25">
      <c r="A41" s="26" t="s">
        <v>41</v>
      </c>
      <c r="B41" s="26" t="s">
        <v>42</v>
      </c>
      <c r="C41" s="26" t="s">
        <v>20</v>
      </c>
      <c r="D41" s="15" t="s">
        <v>43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0">
        <f t="shared" si="1"/>
        <v>0</v>
      </c>
    </row>
    <row r="42" spans="1:16" ht="38.25">
      <c r="A42" s="26" t="s">
        <v>76</v>
      </c>
      <c r="B42" s="26" t="s">
        <v>77</v>
      </c>
      <c r="C42" s="26" t="s">
        <v>81</v>
      </c>
      <c r="D42" s="15" t="s">
        <v>75</v>
      </c>
      <c r="E42" s="12"/>
      <c r="F42" s="12"/>
      <c r="G42" s="12"/>
      <c r="H42" s="12"/>
      <c r="I42" s="12"/>
      <c r="J42" s="12">
        <v>-213820</v>
      </c>
      <c r="K42" s="12">
        <v>-213820</v>
      </c>
      <c r="L42" s="12"/>
      <c r="M42" s="12"/>
      <c r="N42" s="12"/>
      <c r="O42" s="12">
        <v>-213820</v>
      </c>
      <c r="P42" s="10">
        <f t="shared" si="1"/>
        <v>-213820</v>
      </c>
    </row>
    <row r="43" spans="1:16" ht="25.5">
      <c r="A43" s="26" t="s">
        <v>80</v>
      </c>
      <c r="B43" s="26" t="s">
        <v>78</v>
      </c>
      <c r="C43" s="26" t="s">
        <v>20</v>
      </c>
      <c r="D43" s="15" t="s">
        <v>79</v>
      </c>
      <c r="E43" s="12"/>
      <c r="F43" s="12"/>
      <c r="G43" s="12"/>
      <c r="H43" s="12"/>
      <c r="I43" s="12"/>
      <c r="J43" s="12">
        <v>500000</v>
      </c>
      <c r="K43" s="12">
        <v>500000</v>
      </c>
      <c r="L43" s="12"/>
      <c r="M43" s="12"/>
      <c r="N43" s="12"/>
      <c r="O43" s="12">
        <v>500000</v>
      </c>
      <c r="P43" s="10">
        <f t="shared" si="1"/>
        <v>500000</v>
      </c>
    </row>
    <row r="44" spans="1:16" ht="26.25" customHeight="1">
      <c r="A44" s="26" t="s">
        <v>90</v>
      </c>
      <c r="B44" s="26" t="s">
        <v>91</v>
      </c>
      <c r="C44" s="26" t="s">
        <v>92</v>
      </c>
      <c r="D44" s="15" t="s">
        <v>93</v>
      </c>
      <c r="E44" s="12">
        <v>100000</v>
      </c>
      <c r="F44" s="12">
        <v>100000</v>
      </c>
      <c r="G44" s="12"/>
      <c r="H44" s="12"/>
      <c r="I44" s="12"/>
      <c r="J44" s="12"/>
      <c r="K44" s="12"/>
      <c r="L44" s="12"/>
      <c r="M44" s="12"/>
      <c r="N44" s="12"/>
      <c r="O44" s="12"/>
      <c r="P44" s="10">
        <f t="shared" si="1"/>
        <v>100000</v>
      </c>
    </row>
    <row r="45" spans="1:16">
      <c r="A45" s="22" t="s">
        <v>28</v>
      </c>
      <c r="B45" s="22" t="s">
        <v>28</v>
      </c>
      <c r="C45" s="14" t="s">
        <v>28</v>
      </c>
      <c r="D45" s="10" t="s">
        <v>29</v>
      </c>
      <c r="E45" s="10">
        <f t="shared" ref="E45:O45" si="10">E13+E34+E25+E18+E31</f>
        <v>-500000</v>
      </c>
      <c r="F45" s="10">
        <f t="shared" si="10"/>
        <v>-500000</v>
      </c>
      <c r="G45" s="10">
        <f t="shared" si="10"/>
        <v>0</v>
      </c>
      <c r="H45" s="10">
        <f t="shared" si="10"/>
        <v>-499800</v>
      </c>
      <c r="I45" s="10">
        <f t="shared" si="10"/>
        <v>0</v>
      </c>
      <c r="J45" s="10">
        <f t="shared" si="10"/>
        <v>509563.11</v>
      </c>
      <c r="K45" s="10">
        <f t="shared" si="10"/>
        <v>509563.11</v>
      </c>
      <c r="L45" s="10">
        <f t="shared" si="10"/>
        <v>0</v>
      </c>
      <c r="M45" s="10">
        <f t="shared" si="10"/>
        <v>0</v>
      </c>
      <c r="N45" s="10">
        <f t="shared" si="10"/>
        <v>0</v>
      </c>
      <c r="O45" s="10">
        <f t="shared" si="10"/>
        <v>509563.11</v>
      </c>
      <c r="P45" s="10">
        <f t="shared" ref="P45" si="11">E45+J45</f>
        <v>9563.109999999986</v>
      </c>
    </row>
    <row r="48" spans="1:16" ht="15.75">
      <c r="B48" s="23" t="s">
        <v>104</v>
      </c>
      <c r="C48" s="24"/>
      <c r="D48" s="24"/>
      <c r="E48" s="24"/>
      <c r="F48" s="24"/>
      <c r="G48" s="24"/>
      <c r="H48" s="24"/>
      <c r="I48" s="23" t="s">
        <v>105</v>
      </c>
    </row>
    <row r="49" spans="2:9" ht="15.75">
      <c r="B49" s="24"/>
      <c r="C49" s="24"/>
      <c r="D49" s="24"/>
      <c r="E49" s="24"/>
      <c r="F49" s="24"/>
      <c r="G49" s="24"/>
      <c r="H49" s="24"/>
      <c r="I49" s="24"/>
    </row>
  </sheetData>
  <mergeCells count="22"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2019-03-01T09:15:39Z</cp:lastPrinted>
  <dcterms:created xsi:type="dcterms:W3CDTF">2018-12-19T09:46:49Z</dcterms:created>
  <dcterms:modified xsi:type="dcterms:W3CDTF">2019-03-05T12:54:37Z</dcterms:modified>
</cp:coreProperties>
</file>