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39" i="1"/>
  <c r="G39"/>
  <c r="H39"/>
  <c r="I39"/>
  <c r="J39"/>
  <c r="K39"/>
  <c r="L39"/>
  <c r="M39"/>
  <c r="N39"/>
  <c r="O39"/>
  <c r="O38" s="1"/>
  <c r="E39"/>
  <c r="P43"/>
  <c r="F25"/>
  <c r="F24" s="1"/>
  <c r="G25"/>
  <c r="H25"/>
  <c r="I25"/>
  <c r="I24" s="1"/>
  <c r="J25"/>
  <c r="K25"/>
  <c r="L25"/>
  <c r="M25"/>
  <c r="N25"/>
  <c r="O25"/>
  <c r="O24" s="1"/>
  <c r="E25"/>
  <c r="P25" s="1"/>
  <c r="P31"/>
  <c r="P32"/>
  <c r="P35"/>
  <c r="P36"/>
  <c r="O34"/>
  <c r="F34"/>
  <c r="G34"/>
  <c r="H34"/>
  <c r="I34"/>
  <c r="J34"/>
  <c r="K34"/>
  <c r="L34"/>
  <c r="M34"/>
  <c r="N34"/>
  <c r="E34"/>
  <c r="F38"/>
  <c r="M38"/>
  <c r="P44"/>
  <c r="P18"/>
  <c r="P19"/>
  <c r="P20"/>
  <c r="P21"/>
  <c r="P22"/>
  <c r="P23"/>
  <c r="P26"/>
  <c r="P27"/>
  <c r="P28"/>
  <c r="F17"/>
  <c r="G17"/>
  <c r="H17"/>
  <c r="H16" s="1"/>
  <c r="I17"/>
  <c r="I16" s="1"/>
  <c r="J17"/>
  <c r="K17"/>
  <c r="L17"/>
  <c r="M17"/>
  <c r="N17"/>
  <c r="O17"/>
  <c r="E17"/>
  <c r="P29"/>
  <c r="P30"/>
  <c r="P37"/>
  <c r="M24"/>
  <c r="K24"/>
  <c r="G33"/>
  <c r="K33"/>
  <c r="L33"/>
  <c r="O33"/>
  <c r="E33"/>
  <c r="G24"/>
  <c r="K38"/>
  <c r="J24"/>
  <c r="F16"/>
  <c r="J16"/>
  <c r="K16"/>
  <c r="P47"/>
  <c r="F46"/>
  <c r="F45" s="1"/>
  <c r="G46"/>
  <c r="G45" s="1"/>
  <c r="H46"/>
  <c r="H45" s="1"/>
  <c r="I46"/>
  <c r="I45" s="1"/>
  <c r="J46"/>
  <c r="J45" s="1"/>
  <c r="K46"/>
  <c r="K45" s="1"/>
  <c r="L46"/>
  <c r="L45" s="1"/>
  <c r="M46"/>
  <c r="M45" s="1"/>
  <c r="N46"/>
  <c r="N45" s="1"/>
  <c r="O46"/>
  <c r="O45" s="1"/>
  <c r="E46"/>
  <c r="P46" s="1"/>
  <c r="P40"/>
  <c r="P41"/>
  <c r="P42"/>
  <c r="G38"/>
  <c r="H38"/>
  <c r="I38"/>
  <c r="N38"/>
  <c r="G16"/>
  <c r="O16"/>
  <c r="H24"/>
  <c r="L24"/>
  <c r="N24"/>
  <c r="F33"/>
  <c r="I33"/>
  <c r="M33"/>
  <c r="L38"/>
  <c r="M16"/>
  <c r="P49"/>
  <c r="P50"/>
  <c r="L16"/>
  <c r="N16"/>
  <c r="N33"/>
  <c r="H33"/>
  <c r="E24" l="1"/>
  <c r="P24" s="1"/>
  <c r="P34"/>
  <c r="P39"/>
  <c r="J38"/>
  <c r="P17"/>
  <c r="F48"/>
  <c r="M48"/>
  <c r="E45"/>
  <c r="P45" s="1"/>
  <c r="G48"/>
  <c r="L48"/>
  <c r="N48"/>
  <c r="K48"/>
  <c r="O48"/>
  <c r="I48"/>
  <c r="H48"/>
  <c r="E16"/>
  <c r="E38"/>
  <c r="P16"/>
  <c r="J33"/>
  <c r="P33" s="1"/>
  <c r="P38" l="1"/>
  <c r="J48"/>
  <c r="E48"/>
  <c r="P48" l="1"/>
</calcChain>
</file>

<file path=xl/sharedStrings.xml><?xml version="1.0" encoding="utf-8"?>
<sst xmlns="http://schemas.openxmlformats.org/spreadsheetml/2006/main" count="133" uniqueCount="118">
  <si>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</si>
  <si>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</si>
  <si>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</si>
  <si>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</si>
  <si>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</si>
  <si>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</si>
  <si>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</si>
  <si>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</si>
  <si>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</si>
  <si>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</si>
  <si>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</si>
  <si>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</si>
  <si>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</si>
  <si>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</si>
  <si>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</si>
  <si>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</si>
  <si>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</si>
  <si>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</si>
  <si>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13203100000</t>
  </si>
  <si>
    <t>(код бюджету)</t>
  </si>
  <si>
    <t>0700000</t>
  </si>
  <si>
    <t>Відділ охорони здоров`я виконавчих органів Дрогобицької міської ради</t>
  </si>
  <si>
    <t>0710000</t>
  </si>
  <si>
    <t>0200000</t>
  </si>
  <si>
    <t>Виконавчий комітет Дрогобицької міської ради</t>
  </si>
  <si>
    <t>0210000</t>
  </si>
  <si>
    <t>0443</t>
  </si>
  <si>
    <t>до рішення сесії</t>
  </si>
  <si>
    <t>0600000</t>
  </si>
  <si>
    <t>Відділ освіти виконавчих органів Дрогобицької міської ради</t>
  </si>
  <si>
    <t>0610000</t>
  </si>
  <si>
    <t>0617321</t>
  </si>
  <si>
    <t>7321</t>
  </si>
  <si>
    <t>Будівництво освітніх установ та закладів</t>
  </si>
  <si>
    <t>0712010</t>
  </si>
  <si>
    <t>2010</t>
  </si>
  <si>
    <t>0731</t>
  </si>
  <si>
    <t>Багатопрофільна стаціонарна медична допомога населенню</t>
  </si>
  <si>
    <t>1200000</t>
  </si>
  <si>
    <t>Департамент міського господарства Дрогобицької міської ради</t>
  </si>
  <si>
    <t>1210000</t>
  </si>
  <si>
    <t>1216030</t>
  </si>
  <si>
    <t>6030</t>
  </si>
  <si>
    <t>0620</t>
  </si>
  <si>
    <t>Організація благоустрою населених пунктів</t>
  </si>
  <si>
    <t>0611020</t>
  </si>
  <si>
    <t>1020</t>
  </si>
  <si>
    <t>0921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</si>
  <si>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</si>
  <si>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Начальник фінансового управління                                                                                                                      О.Савран</t>
  </si>
  <si>
    <t>0610</t>
  </si>
  <si>
    <t>0611010</t>
  </si>
  <si>
    <t>1010</t>
  </si>
  <si>
    <t>0910</t>
  </si>
  <si>
    <t>Надання дошкільної освіти</t>
  </si>
  <si>
    <t>Експлуатація та технічне обслуговування житлового фонду</t>
  </si>
  <si>
    <t>0160</t>
  </si>
  <si>
    <t>0111</t>
  </si>
  <si>
    <t>Керівництво і управління у відповідній сфері у містах (місті Києві), селищах, селах, об`єднаних територіальних громадах</t>
  </si>
  <si>
    <t>1216090</t>
  </si>
  <si>
    <t>6090</t>
  </si>
  <si>
    <t>0640</t>
  </si>
  <si>
    <t>Інша діяльність у сфері житлово-комунального господарства</t>
  </si>
  <si>
    <t>3700000</t>
  </si>
  <si>
    <t>Фінансове управління Дрогобицької міської ради</t>
  </si>
  <si>
    <t>3710000</t>
  </si>
  <si>
    <t>3710160</t>
  </si>
  <si>
    <t>0217622</t>
  </si>
  <si>
    <t>7622</t>
  </si>
  <si>
    <t>0470</t>
  </si>
  <si>
    <t>Реалізація програм і заходів в галузі туризму та курортів</t>
  </si>
  <si>
    <t>0217630</t>
  </si>
  <si>
    <t>7630</t>
  </si>
  <si>
    <t>Реалізація програм і заходів в галузі зовнішньоекономічної діяльності</t>
  </si>
  <si>
    <t>0611060</t>
  </si>
  <si>
    <t>1060</t>
  </si>
  <si>
    <t>Забезпечення належних умов для виховання та розвитку дітей-сиріт і дітей, позбавлених батьківського піклування, в дитячих будинках</t>
  </si>
  <si>
    <t>0611090</t>
  </si>
  <si>
    <t>1090</t>
  </si>
  <si>
    <t>0960</t>
  </si>
  <si>
    <t>Надання позашкільної освіти закладами позашкільної освіти, заходи із позашкільної роботи з дітьми</t>
  </si>
  <si>
    <t>видатків місцевого бюджету на 2020 рік</t>
  </si>
  <si>
    <t>0611161</t>
  </si>
  <si>
    <t>1161</t>
  </si>
  <si>
    <t>0990</t>
  </si>
  <si>
    <t>Забезпечення діяльності інших закладів у сфері освіти</t>
  </si>
  <si>
    <t>0215011</t>
  </si>
  <si>
    <t>5011</t>
  </si>
  <si>
    <t>0810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</si>
  <si>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</si>
  <si>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</si>
  <si>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</si>
  <si>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</si>
  <si>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0215022</t>
  </si>
  <si>
    <t>5022</t>
  </si>
  <si>
    <t>Проведення навчально-тренувальних зборів і змагань та заходів зі спорту осіб з інвалідністю</t>
  </si>
  <si>
    <t>0217130</t>
  </si>
  <si>
    <t>7130</t>
  </si>
  <si>
    <t>0421</t>
  </si>
  <si>
    <t>Здійснення заходів із землеустрою</t>
  </si>
  <si>
    <t>Додаток 3</t>
  </si>
  <si>
    <t>0490</t>
  </si>
  <si>
    <t>Внески до статутного капіталу суб`єктів господарювання</t>
  </si>
  <si>
    <t>0712152</t>
  </si>
  <si>
    <t>2152</t>
  </si>
  <si>
    <t>0763</t>
  </si>
  <si>
    <t>Інші програми та заходи у сфері охорони здоров`я</t>
  </si>
  <si>
    <t>0714030</t>
  </si>
  <si>
    <t>4030</t>
  </si>
  <si>
    <t>0824</t>
  </si>
  <si>
    <t>Забезпечення діяльності бібліотек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</si>
  <si>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</si>
  <si>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</si>
  <si>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</si>
  <si>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1217330</t>
  </si>
  <si>
    <t>7330</t>
  </si>
  <si>
    <t>Будівництво1 інших об`єктів комунальної власності</t>
  </si>
  <si>
    <t>від 17.09.2020 № 2574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</si>
</sst>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2" xfId="0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0" fillId="0" borderId="0" xfId="0"/>
    <xf numFmtId="0" fontId="1" fillId="0" borderId="0" xfId="0" applyFont="1" applyFill="1"/>
    <xf numFmtId="0" fontId="0" fillId="0" borderId="0" xfId="0"/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2" fontId="0" fillId="0" borderId="2" xfId="0" applyNumberFormat="1" applyFill="1" applyBorder="1" applyAlignment="1">
      <alignment horizontal="right" vertical="center" wrapText="1"/>
    </xf>
    <xf numFmtId="2" fontId="1" fillId="0" borderId="2" xfId="0" applyNumberFormat="1" applyFont="1" applyFill="1" applyBorder="1" applyAlignment="1">
      <alignment horizontal="right" vertical="center" wrapText="1"/>
    </xf>
    <xf numFmtId="0" fontId="0" fillId="0" borderId="2" xfId="0" quotePrefix="1" applyBorder="1" applyAlignment="1">
      <alignment vertical="center" wrapText="1"/>
    </xf>
    <xf numFmtId="0" fontId="0" fillId="0" borderId="0" xfId="0"/>
    <xf numFmtId="0" fontId="1" fillId="0" borderId="2" xfId="0" quotePrefix="1" applyFont="1" applyBorder="1" applyAlignment="1">
      <alignment vertical="center" wrapText="1"/>
    </xf>
    <xf numFmtId="4" fontId="0" fillId="0" borderId="2" xfId="0" applyNumberFormat="1" applyFont="1" applyFill="1" applyBorder="1" applyAlignment="1">
      <alignment vertical="center" wrapText="1"/>
    </xf>
    <xf numFmtId="2" fontId="0" fillId="0" borderId="2" xfId="0" applyNumberFormat="1" applyFont="1" applyFill="1" applyBorder="1" applyAlignment="1">
      <alignment horizontal="right" vertical="center" wrapText="1"/>
    </xf>
    <xf numFmtId="0" fontId="0" fillId="0" borderId="0" xfId="0"/>
    <xf numFmtId="0" fontId="0" fillId="0" borderId="2" xfId="0" quotePrefix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4" fontId="0" fillId="0" borderId="2" xfId="0" applyNumberFormat="1" applyFont="1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/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1" fillId="0" borderId="4" xfId="0" applyNumberFormat="1" applyFont="1" applyFill="1" applyBorder="1" applyAlignment="1">
      <alignment vertical="center" wrapText="1"/>
    </xf>
    <xf numFmtId="2" fontId="1" fillId="0" borderId="5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Fill="1" applyBorder="1" applyAlignment="1">
      <alignment horizontal="right" vertical="center" wrapText="1"/>
    </xf>
    <xf numFmtId="0" fontId="1" fillId="0" borderId="3" xfId="0" quotePrefix="1" applyFont="1" applyBorder="1" applyAlignment="1">
      <alignment horizontal="center" vertical="center" wrapText="1"/>
    </xf>
    <xf numFmtId="0" fontId="0" fillId="0" borderId="3" xfId="0" quotePrefix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0" fillId="0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3"/>
  <sheetViews>
    <sheetView tabSelected="1" zoomScaleSheetLayoutView="100" workbookViewId="0">
      <pane ySplit="14" topLeftCell="A48" activePane="bottomLeft" state="frozen"/>
      <selection pane="bottomLeft" activeCell="M3" sqref="M3"/>
    </sheetView>
  </sheetViews>
  <sheetFormatPr defaultRowHeight="12.75"/>
  <cols>
    <col min="1" max="1" width="12" customWidth="1"/>
    <col min="2" max="3" width="12" style="4" customWidth="1"/>
    <col min="4" max="4" width="40.7109375" style="4" customWidth="1"/>
    <col min="5" max="16" width="13.7109375" style="4" customWidth="1"/>
  </cols>
  <sheetData>
    <row r="1" spans="1:16">
      <c r="M1" s="4" t="s">
        <v>100</v>
      </c>
    </row>
    <row r="2" spans="1:16">
      <c r="M2" s="4" t="s">
        <v>27</v>
      </c>
    </row>
    <row r="3" spans="1:16">
      <c r="M3" s="4" t="s">
        <v>117</v>
      </c>
    </row>
    <row r="4" spans="1:16" s="31" customFormat="1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6" spans="1:16">
      <c r="A6" s="58" t="s">
        <v>0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</row>
    <row r="7" spans="1:16" s="31" customFormat="1">
      <c r="A7" s="58" t="s">
        <v>81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>
      <c r="A8" s="60" t="s">
        <v>19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</row>
    <row r="9" spans="1:16">
      <c r="A9" s="3" t="s">
        <v>18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>
      <c r="A10" s="2" t="s">
        <v>19</v>
      </c>
      <c r="P10" s="6" t="s">
        <v>1</v>
      </c>
    </row>
    <row r="11" spans="1:16">
      <c r="A11" s="61" t="s">
        <v>2</v>
      </c>
      <c r="B11" s="63" t="s">
        <v>3</v>
      </c>
      <c r="C11" s="63" t="s">
        <v>4</v>
      </c>
      <c r="D11" s="57" t="s">
        <v>5</v>
      </c>
      <c r="E11" s="57" t="s">
        <v>6</v>
      </c>
      <c r="F11" s="57"/>
      <c r="G11" s="57"/>
      <c r="H11" s="57"/>
      <c r="I11" s="57"/>
      <c r="J11" s="57" t="s">
        <v>13</v>
      </c>
      <c r="K11" s="57"/>
      <c r="L11" s="57"/>
      <c r="M11" s="57"/>
      <c r="N11" s="57"/>
      <c r="O11" s="57"/>
      <c r="P11" s="57" t="s">
        <v>15</v>
      </c>
    </row>
    <row r="12" spans="1:16">
      <c r="A12" s="62"/>
      <c r="B12" s="57"/>
      <c r="C12" s="57"/>
      <c r="D12" s="57"/>
      <c r="E12" s="57" t="s">
        <v>7</v>
      </c>
      <c r="F12" s="57" t="s">
        <v>8</v>
      </c>
      <c r="G12" s="57" t="s">
        <v>9</v>
      </c>
      <c r="H12" s="57"/>
      <c r="I12" s="57" t="s">
        <v>12</v>
      </c>
      <c r="J12" s="57" t="s">
        <v>7</v>
      </c>
      <c r="K12" s="57" t="s">
        <v>14</v>
      </c>
      <c r="L12" s="57" t="s">
        <v>8</v>
      </c>
      <c r="M12" s="57" t="s">
        <v>9</v>
      </c>
      <c r="N12" s="57"/>
      <c r="O12" s="57" t="s">
        <v>12</v>
      </c>
      <c r="P12" s="57"/>
    </row>
    <row r="13" spans="1:16">
      <c r="A13" s="62"/>
      <c r="B13" s="57"/>
      <c r="C13" s="57"/>
      <c r="D13" s="57"/>
      <c r="E13" s="57"/>
      <c r="F13" s="57"/>
      <c r="G13" s="57" t="s">
        <v>10</v>
      </c>
      <c r="H13" s="57" t="s">
        <v>11</v>
      </c>
      <c r="I13" s="57"/>
      <c r="J13" s="57"/>
      <c r="K13" s="57"/>
      <c r="L13" s="57"/>
      <c r="M13" s="57" t="s">
        <v>10</v>
      </c>
      <c r="N13" s="57" t="s">
        <v>11</v>
      </c>
      <c r="O13" s="57"/>
      <c r="P13" s="57"/>
    </row>
    <row r="14" spans="1:16" ht="44.25" customHeight="1">
      <c r="A14" s="62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</row>
    <row r="15" spans="1:16">
      <c r="A15" s="1">
        <v>1</v>
      </c>
      <c r="B15" s="7">
        <v>2</v>
      </c>
      <c r="C15" s="7">
        <v>3</v>
      </c>
      <c r="D15" s="7">
        <v>4</v>
      </c>
      <c r="E15" s="7">
        <v>5</v>
      </c>
      <c r="F15" s="7">
        <v>6</v>
      </c>
      <c r="G15" s="7">
        <v>7</v>
      </c>
      <c r="H15" s="7">
        <v>8</v>
      </c>
      <c r="I15" s="7">
        <v>9</v>
      </c>
      <c r="J15" s="7">
        <v>10</v>
      </c>
      <c r="K15" s="7">
        <v>11</v>
      </c>
      <c r="L15" s="7">
        <v>12</v>
      </c>
      <c r="M15" s="7">
        <v>13</v>
      </c>
      <c r="N15" s="7">
        <v>14</v>
      </c>
      <c r="O15" s="7">
        <v>15</v>
      </c>
      <c r="P15" s="7">
        <v>16</v>
      </c>
    </row>
    <row r="16" spans="1:16" s="14" customFormat="1">
      <c r="A16" s="15" t="s">
        <v>23</v>
      </c>
      <c r="B16" s="16"/>
      <c r="C16" s="17"/>
      <c r="D16" s="18" t="s">
        <v>24</v>
      </c>
      <c r="E16" s="20">
        <f>E17</f>
        <v>-491000</v>
      </c>
      <c r="F16" s="20">
        <f t="shared" ref="F16:O16" si="0">F17</f>
        <v>-491000</v>
      </c>
      <c r="G16" s="20">
        <f t="shared" si="0"/>
        <v>0</v>
      </c>
      <c r="H16" s="20">
        <f t="shared" si="0"/>
        <v>0</v>
      </c>
      <c r="I16" s="20">
        <f t="shared" si="0"/>
        <v>0</v>
      </c>
      <c r="J16" s="20">
        <f t="shared" si="0"/>
        <v>46000</v>
      </c>
      <c r="K16" s="20">
        <f t="shared" si="0"/>
        <v>46000</v>
      </c>
      <c r="L16" s="20">
        <f t="shared" si="0"/>
        <v>0</v>
      </c>
      <c r="M16" s="20">
        <f t="shared" si="0"/>
        <v>0</v>
      </c>
      <c r="N16" s="20">
        <f t="shared" si="0"/>
        <v>0</v>
      </c>
      <c r="O16" s="20">
        <f t="shared" si="0"/>
        <v>46000</v>
      </c>
      <c r="P16" s="10">
        <f t="shared" ref="P16:P48" si="1">E16+J16</f>
        <v>-445000</v>
      </c>
    </row>
    <row r="17" spans="1:16" s="14" customFormat="1">
      <c r="A17" s="33" t="s">
        <v>25</v>
      </c>
      <c r="B17" s="34"/>
      <c r="C17" s="35"/>
      <c r="D17" s="37"/>
      <c r="E17" s="20">
        <f t="shared" ref="E17:O17" si="2">SUM(E18:E23)</f>
        <v>-491000</v>
      </c>
      <c r="F17" s="20">
        <f t="shared" si="2"/>
        <v>-491000</v>
      </c>
      <c r="G17" s="20">
        <f t="shared" si="2"/>
        <v>0</v>
      </c>
      <c r="H17" s="20">
        <f t="shared" si="2"/>
        <v>0</v>
      </c>
      <c r="I17" s="20">
        <f t="shared" si="2"/>
        <v>0</v>
      </c>
      <c r="J17" s="20">
        <f t="shared" si="2"/>
        <v>46000</v>
      </c>
      <c r="K17" s="20">
        <f t="shared" si="2"/>
        <v>46000</v>
      </c>
      <c r="L17" s="20">
        <f t="shared" si="2"/>
        <v>0</v>
      </c>
      <c r="M17" s="20">
        <f t="shared" si="2"/>
        <v>0</v>
      </c>
      <c r="N17" s="20">
        <f t="shared" si="2"/>
        <v>0</v>
      </c>
      <c r="O17" s="20">
        <f t="shared" si="2"/>
        <v>46000</v>
      </c>
      <c r="P17" s="10">
        <f t="shared" si="1"/>
        <v>-445000</v>
      </c>
    </row>
    <row r="18" spans="1:16" s="31" customFormat="1" ht="25.5">
      <c r="A18" s="50" t="s">
        <v>86</v>
      </c>
      <c r="B18" s="50" t="s">
        <v>87</v>
      </c>
      <c r="C18" s="51" t="s">
        <v>88</v>
      </c>
      <c r="D18" s="52" t="s">
        <v>89</v>
      </c>
      <c r="E18" s="25">
        <v>-35000</v>
      </c>
      <c r="F18" s="25">
        <v>-35000</v>
      </c>
      <c r="G18" s="20"/>
      <c r="H18" s="20"/>
      <c r="I18" s="20"/>
      <c r="J18" s="20"/>
      <c r="K18" s="20"/>
      <c r="L18" s="20"/>
      <c r="M18" s="20"/>
      <c r="N18" s="20"/>
      <c r="O18" s="20"/>
      <c r="P18" s="10">
        <f t="shared" si="1"/>
        <v>-35000</v>
      </c>
    </row>
    <row r="19" spans="1:16" s="31" customFormat="1" ht="25.5">
      <c r="A19" s="50" t="s">
        <v>90</v>
      </c>
      <c r="B19" s="50" t="s">
        <v>91</v>
      </c>
      <c r="C19" s="51" t="s">
        <v>88</v>
      </c>
      <c r="D19" s="52" t="s">
        <v>92</v>
      </c>
      <c r="E19" s="25">
        <v>-10000</v>
      </c>
      <c r="F19" s="25">
        <v>-10000</v>
      </c>
      <c r="G19" s="20"/>
      <c r="H19" s="20"/>
      <c r="I19" s="20"/>
      <c r="J19" s="20"/>
      <c r="K19" s="20"/>
      <c r="L19" s="20"/>
      <c r="M19" s="20"/>
      <c r="N19" s="20"/>
      <c r="O19" s="20"/>
      <c r="P19" s="10">
        <f t="shared" si="1"/>
        <v>-10000</v>
      </c>
    </row>
    <row r="20" spans="1:16" s="31" customFormat="1" ht="38.25">
      <c r="A20" s="50" t="s">
        <v>93</v>
      </c>
      <c r="B20" s="50" t="s">
        <v>94</v>
      </c>
      <c r="C20" s="51" t="s">
        <v>88</v>
      </c>
      <c r="D20" s="52" t="s">
        <v>95</v>
      </c>
      <c r="E20" s="25">
        <v>-10000</v>
      </c>
      <c r="F20" s="25">
        <v>-10000</v>
      </c>
      <c r="G20" s="20"/>
      <c r="H20" s="20"/>
      <c r="I20" s="20"/>
      <c r="J20" s="20"/>
      <c r="K20" s="20"/>
      <c r="L20" s="20"/>
      <c r="M20" s="20"/>
      <c r="N20" s="20"/>
      <c r="O20" s="20"/>
      <c r="P20" s="10">
        <f t="shared" si="1"/>
        <v>-10000</v>
      </c>
    </row>
    <row r="21" spans="1:16" s="31" customFormat="1">
      <c r="A21" s="50" t="s">
        <v>96</v>
      </c>
      <c r="B21" s="50" t="s">
        <v>97</v>
      </c>
      <c r="C21" s="51" t="s">
        <v>98</v>
      </c>
      <c r="D21" s="52" t="s">
        <v>99</v>
      </c>
      <c r="E21" s="25">
        <v>-340000</v>
      </c>
      <c r="F21" s="25">
        <v>-340000</v>
      </c>
      <c r="G21" s="20"/>
      <c r="H21" s="20"/>
      <c r="I21" s="20"/>
      <c r="J21" s="20"/>
      <c r="K21" s="20"/>
      <c r="L21" s="20"/>
      <c r="M21" s="20"/>
      <c r="N21" s="20"/>
      <c r="O21" s="20"/>
      <c r="P21" s="10">
        <f t="shared" si="1"/>
        <v>-340000</v>
      </c>
    </row>
    <row r="22" spans="1:16" s="26" customFormat="1" ht="25.5">
      <c r="A22" s="50" t="s">
        <v>71</v>
      </c>
      <c r="B22" s="50" t="s">
        <v>72</v>
      </c>
      <c r="C22" s="50" t="s">
        <v>69</v>
      </c>
      <c r="D22" s="21" t="s">
        <v>73</v>
      </c>
      <c r="E22" s="19">
        <v>-50000</v>
      </c>
      <c r="F22" s="19">
        <v>-50000</v>
      </c>
      <c r="G22" s="30"/>
      <c r="H22" s="30"/>
      <c r="I22" s="30"/>
      <c r="J22" s="19"/>
      <c r="K22" s="19"/>
      <c r="L22" s="19"/>
      <c r="M22" s="19"/>
      <c r="N22" s="19"/>
      <c r="O22" s="19"/>
      <c r="P22" s="10">
        <f t="shared" si="1"/>
        <v>-50000</v>
      </c>
    </row>
    <row r="23" spans="1:16" s="31" customFormat="1" ht="25.5">
      <c r="A23" s="50" t="s">
        <v>67</v>
      </c>
      <c r="B23" s="50" t="s">
        <v>68</v>
      </c>
      <c r="C23" s="51" t="s">
        <v>69</v>
      </c>
      <c r="D23" s="52" t="s">
        <v>70</v>
      </c>
      <c r="E23" s="19">
        <v>-46000</v>
      </c>
      <c r="F23" s="19">
        <v>-46000</v>
      </c>
      <c r="G23" s="32"/>
      <c r="H23" s="32"/>
      <c r="I23" s="32"/>
      <c r="J23" s="19">
        <v>46000</v>
      </c>
      <c r="K23" s="19">
        <v>46000</v>
      </c>
      <c r="L23" s="19"/>
      <c r="M23" s="19"/>
      <c r="N23" s="19"/>
      <c r="O23" s="19">
        <v>46000</v>
      </c>
      <c r="P23" s="10">
        <f t="shared" si="1"/>
        <v>0</v>
      </c>
    </row>
    <row r="24" spans="1:16" s="14" customFormat="1" ht="25.5">
      <c r="A24" s="33" t="s">
        <v>28</v>
      </c>
      <c r="B24" s="34"/>
      <c r="C24" s="34"/>
      <c r="D24" s="23" t="s">
        <v>29</v>
      </c>
      <c r="E24" s="20">
        <f>E25</f>
        <v>-360273</v>
      </c>
      <c r="F24" s="20">
        <f t="shared" ref="F24:O24" si="3">F25</f>
        <v>-360273</v>
      </c>
      <c r="G24" s="45">
        <f t="shared" si="3"/>
        <v>0</v>
      </c>
      <c r="H24" s="45">
        <f t="shared" si="3"/>
        <v>-881000</v>
      </c>
      <c r="I24" s="45">
        <f t="shared" si="3"/>
        <v>0</v>
      </c>
      <c r="J24" s="45">
        <f t="shared" si="3"/>
        <v>433000</v>
      </c>
      <c r="K24" s="45">
        <f t="shared" si="3"/>
        <v>433000</v>
      </c>
      <c r="L24" s="45">
        <f t="shared" si="3"/>
        <v>0</v>
      </c>
      <c r="M24" s="45">
        <f t="shared" si="3"/>
        <v>0</v>
      </c>
      <c r="N24" s="45">
        <f t="shared" si="3"/>
        <v>0</v>
      </c>
      <c r="O24" s="45">
        <f t="shared" si="3"/>
        <v>433000</v>
      </c>
      <c r="P24" s="10">
        <f t="shared" si="1"/>
        <v>72727</v>
      </c>
    </row>
    <row r="25" spans="1:16" s="14" customFormat="1">
      <c r="A25" s="47" t="s">
        <v>30</v>
      </c>
      <c r="B25" s="34"/>
      <c r="C25" s="34"/>
      <c r="D25" s="49"/>
      <c r="E25" s="20">
        <f>E32+E27+E29+E26+E28+E30+E31</f>
        <v>-360273</v>
      </c>
      <c r="F25" s="20">
        <f t="shared" ref="F25:O25" si="4">F32+F27+F29+F26+F28+F30+F31</f>
        <v>-360273</v>
      </c>
      <c r="G25" s="20">
        <f t="shared" si="4"/>
        <v>0</v>
      </c>
      <c r="H25" s="20">
        <f t="shared" si="4"/>
        <v>-881000</v>
      </c>
      <c r="I25" s="20">
        <f t="shared" si="4"/>
        <v>0</v>
      </c>
      <c r="J25" s="20">
        <f t="shared" si="4"/>
        <v>433000</v>
      </c>
      <c r="K25" s="20">
        <f t="shared" si="4"/>
        <v>433000</v>
      </c>
      <c r="L25" s="20">
        <f t="shared" si="4"/>
        <v>0</v>
      </c>
      <c r="M25" s="20">
        <f t="shared" si="4"/>
        <v>0</v>
      </c>
      <c r="N25" s="20">
        <f t="shared" si="4"/>
        <v>0</v>
      </c>
      <c r="O25" s="20">
        <f t="shared" si="4"/>
        <v>433000</v>
      </c>
      <c r="P25" s="10">
        <f t="shared" si="1"/>
        <v>72727</v>
      </c>
    </row>
    <row r="26" spans="1:16" s="26" customFormat="1">
      <c r="A26" s="48" t="s">
        <v>51</v>
      </c>
      <c r="B26" s="41" t="s">
        <v>52</v>
      </c>
      <c r="C26" s="42" t="s">
        <v>53</v>
      </c>
      <c r="D26" s="43" t="s">
        <v>54</v>
      </c>
      <c r="E26" s="25">
        <v>-913000</v>
      </c>
      <c r="F26" s="25">
        <v>-913000</v>
      </c>
      <c r="G26" s="25"/>
      <c r="H26" s="25">
        <v>-846000</v>
      </c>
      <c r="I26" s="20"/>
      <c r="J26" s="20"/>
      <c r="K26" s="20"/>
      <c r="L26" s="20"/>
      <c r="M26" s="20"/>
      <c r="N26" s="46"/>
      <c r="O26" s="46"/>
      <c r="P26" s="10">
        <f t="shared" si="1"/>
        <v>-913000</v>
      </c>
    </row>
    <row r="27" spans="1:16" s="26" customFormat="1" ht="51">
      <c r="A27" s="48" t="s">
        <v>45</v>
      </c>
      <c r="B27" s="41" t="s">
        <v>46</v>
      </c>
      <c r="C27" s="42" t="s">
        <v>47</v>
      </c>
      <c r="D27" s="43" t="s">
        <v>48</v>
      </c>
      <c r="E27" s="25">
        <v>284227</v>
      </c>
      <c r="F27" s="25">
        <v>284227</v>
      </c>
      <c r="G27" s="25"/>
      <c r="H27" s="25"/>
      <c r="I27" s="20"/>
      <c r="J27" s="25"/>
      <c r="K27" s="25"/>
      <c r="L27" s="25"/>
      <c r="M27" s="25"/>
      <c r="N27" s="25"/>
      <c r="O27" s="25"/>
      <c r="P27" s="10">
        <f t="shared" si="1"/>
        <v>284227</v>
      </c>
    </row>
    <row r="28" spans="1:16" s="31" customFormat="1" ht="38.25">
      <c r="A28" s="50" t="s">
        <v>74</v>
      </c>
      <c r="B28" s="50" t="s">
        <v>75</v>
      </c>
      <c r="C28" s="50" t="s">
        <v>53</v>
      </c>
      <c r="D28" s="21" t="s">
        <v>76</v>
      </c>
      <c r="E28" s="25"/>
      <c r="F28" s="25"/>
      <c r="G28" s="25"/>
      <c r="H28" s="25">
        <v>-35000</v>
      </c>
      <c r="I28" s="20"/>
      <c r="J28" s="25"/>
      <c r="K28" s="25"/>
      <c r="L28" s="25"/>
      <c r="M28" s="25"/>
      <c r="N28" s="25"/>
      <c r="O28" s="25"/>
      <c r="P28" s="10">
        <f t="shared" si="1"/>
        <v>0</v>
      </c>
    </row>
    <row r="29" spans="1:16" s="26" customFormat="1" ht="38.25">
      <c r="A29" s="50" t="s">
        <v>77</v>
      </c>
      <c r="B29" s="50" t="s">
        <v>78</v>
      </c>
      <c r="C29" s="50" t="s">
        <v>79</v>
      </c>
      <c r="D29" s="21" t="s">
        <v>80</v>
      </c>
      <c r="E29" s="25">
        <v>68500</v>
      </c>
      <c r="F29" s="25">
        <v>68500</v>
      </c>
      <c r="G29" s="20"/>
      <c r="H29" s="20"/>
      <c r="I29" s="20"/>
      <c r="J29" s="25"/>
      <c r="K29" s="25"/>
      <c r="L29" s="25"/>
      <c r="M29" s="25"/>
      <c r="N29" s="25"/>
      <c r="O29" s="25"/>
      <c r="P29" s="44">
        <f t="shared" si="1"/>
        <v>68500</v>
      </c>
    </row>
    <row r="30" spans="1:16" s="31" customFormat="1" ht="25.5">
      <c r="A30" s="50" t="s">
        <v>82</v>
      </c>
      <c r="B30" s="50" t="s">
        <v>83</v>
      </c>
      <c r="C30" s="50" t="s">
        <v>84</v>
      </c>
      <c r="D30" s="21" t="s">
        <v>85</v>
      </c>
      <c r="E30" s="25">
        <v>200000</v>
      </c>
      <c r="F30" s="25">
        <v>200000</v>
      </c>
      <c r="G30" s="20"/>
      <c r="H30" s="20"/>
      <c r="I30" s="20"/>
      <c r="J30" s="25"/>
      <c r="K30" s="25"/>
      <c r="L30" s="25"/>
      <c r="M30" s="25"/>
      <c r="N30" s="25"/>
      <c r="O30" s="25"/>
      <c r="P30" s="44">
        <f t="shared" si="1"/>
        <v>200000</v>
      </c>
    </row>
    <row r="31" spans="1:16" s="31" customFormat="1" ht="38.25">
      <c r="A31" s="50" t="s">
        <v>111</v>
      </c>
      <c r="B31" s="50" t="s">
        <v>112</v>
      </c>
      <c r="C31" s="50" t="s">
        <v>88</v>
      </c>
      <c r="D31" s="21" t="s">
        <v>113</v>
      </c>
      <c r="E31" s="25"/>
      <c r="F31" s="25"/>
      <c r="G31" s="20"/>
      <c r="H31" s="20"/>
      <c r="I31" s="20"/>
      <c r="J31" s="25">
        <v>13000</v>
      </c>
      <c r="K31" s="25">
        <v>13000</v>
      </c>
      <c r="L31" s="25"/>
      <c r="M31" s="25"/>
      <c r="N31" s="25"/>
      <c r="O31" s="25">
        <v>13000</v>
      </c>
      <c r="P31" s="44">
        <f t="shared" si="1"/>
        <v>13000</v>
      </c>
    </row>
    <row r="32" spans="1:16" s="14" customFormat="1">
      <c r="A32" s="50" t="s">
        <v>31</v>
      </c>
      <c r="B32" s="50" t="s">
        <v>32</v>
      </c>
      <c r="C32" s="50" t="s">
        <v>26</v>
      </c>
      <c r="D32" s="21" t="s">
        <v>33</v>
      </c>
      <c r="E32" s="55"/>
      <c r="F32" s="55"/>
      <c r="G32" s="55"/>
      <c r="H32" s="55"/>
      <c r="I32" s="55"/>
      <c r="J32" s="19">
        <v>420000</v>
      </c>
      <c r="K32" s="19">
        <v>420000</v>
      </c>
      <c r="L32" s="19"/>
      <c r="M32" s="19"/>
      <c r="N32" s="19"/>
      <c r="O32" s="19">
        <v>420000</v>
      </c>
      <c r="P32" s="44">
        <f t="shared" si="1"/>
        <v>420000</v>
      </c>
    </row>
    <row r="33" spans="1:16" s="12" customFormat="1" ht="25.5">
      <c r="A33" s="33" t="s">
        <v>20</v>
      </c>
      <c r="B33" s="34"/>
      <c r="C33" s="35"/>
      <c r="D33" s="36" t="s">
        <v>21</v>
      </c>
      <c r="E33" s="10">
        <f>E34</f>
        <v>10000</v>
      </c>
      <c r="F33" s="10">
        <f t="shared" ref="F33:O33" si="5">F34</f>
        <v>10000</v>
      </c>
      <c r="G33" s="10">
        <f t="shared" si="5"/>
        <v>-125000</v>
      </c>
      <c r="H33" s="10">
        <f t="shared" si="5"/>
        <v>0</v>
      </c>
      <c r="I33" s="10">
        <f t="shared" si="5"/>
        <v>0</v>
      </c>
      <c r="J33" s="10">
        <f t="shared" si="5"/>
        <v>0</v>
      </c>
      <c r="K33" s="10">
        <f t="shared" si="5"/>
        <v>0</v>
      </c>
      <c r="L33" s="10">
        <f t="shared" si="5"/>
        <v>0</v>
      </c>
      <c r="M33" s="10">
        <f t="shared" si="5"/>
        <v>0</v>
      </c>
      <c r="N33" s="10">
        <f t="shared" si="5"/>
        <v>0</v>
      </c>
      <c r="O33" s="10">
        <f t="shared" si="5"/>
        <v>0</v>
      </c>
      <c r="P33" s="44">
        <f t="shared" si="1"/>
        <v>10000</v>
      </c>
    </row>
    <row r="34" spans="1:16" s="12" customFormat="1">
      <c r="A34" s="33" t="s">
        <v>22</v>
      </c>
      <c r="B34" s="34"/>
      <c r="C34" s="35"/>
      <c r="D34" s="37"/>
      <c r="E34" s="10">
        <f>+E36+E37+E35</f>
        <v>10000</v>
      </c>
      <c r="F34" s="10">
        <f t="shared" ref="F34:N34" si="6">+F36+F37+F35</f>
        <v>10000</v>
      </c>
      <c r="G34" s="10">
        <f t="shared" si="6"/>
        <v>-125000</v>
      </c>
      <c r="H34" s="10">
        <f t="shared" si="6"/>
        <v>0</v>
      </c>
      <c r="I34" s="10">
        <f t="shared" si="6"/>
        <v>0</v>
      </c>
      <c r="J34" s="10">
        <f t="shared" si="6"/>
        <v>0</v>
      </c>
      <c r="K34" s="10">
        <f t="shared" si="6"/>
        <v>0</v>
      </c>
      <c r="L34" s="10">
        <f t="shared" si="6"/>
        <v>0</v>
      </c>
      <c r="M34" s="10">
        <f t="shared" si="6"/>
        <v>0</v>
      </c>
      <c r="N34" s="10">
        <f t="shared" si="6"/>
        <v>0</v>
      </c>
      <c r="O34" s="10">
        <f>+O36+O37+O35</f>
        <v>0</v>
      </c>
      <c r="P34" s="44">
        <f t="shared" si="1"/>
        <v>10000</v>
      </c>
    </row>
    <row r="35" spans="1:16" s="31" customFormat="1" ht="25.5">
      <c r="A35" s="50" t="s">
        <v>34</v>
      </c>
      <c r="B35" s="50" t="s">
        <v>35</v>
      </c>
      <c r="C35" s="53" t="s">
        <v>36</v>
      </c>
      <c r="D35" s="54" t="s">
        <v>37</v>
      </c>
      <c r="E35" s="24">
        <v>10000</v>
      </c>
      <c r="F35" s="24">
        <v>10000</v>
      </c>
      <c r="G35" s="10"/>
      <c r="H35" s="10"/>
      <c r="I35" s="10"/>
      <c r="J35" s="10"/>
      <c r="K35" s="10"/>
      <c r="L35" s="10"/>
      <c r="M35" s="10"/>
      <c r="N35" s="10"/>
      <c r="O35" s="10"/>
      <c r="P35" s="44">
        <f t="shared" si="1"/>
        <v>10000</v>
      </c>
    </row>
    <row r="36" spans="1:16" s="22" customFormat="1" ht="25.5">
      <c r="A36" s="50" t="s">
        <v>103</v>
      </c>
      <c r="B36" s="50" t="s">
        <v>104</v>
      </c>
      <c r="C36" s="53" t="s">
        <v>105</v>
      </c>
      <c r="D36" s="54" t="s">
        <v>106</v>
      </c>
      <c r="E36" s="24">
        <v>150000</v>
      </c>
      <c r="F36" s="24">
        <v>150000</v>
      </c>
      <c r="G36" s="10"/>
      <c r="H36" s="10"/>
      <c r="I36" s="10"/>
      <c r="J36" s="24"/>
      <c r="K36" s="24"/>
      <c r="L36" s="24"/>
      <c r="M36" s="24"/>
      <c r="N36" s="24"/>
      <c r="O36" s="24"/>
      <c r="P36" s="44">
        <f t="shared" si="1"/>
        <v>150000</v>
      </c>
    </row>
    <row r="37" spans="1:16" s="31" customFormat="1">
      <c r="A37" s="50" t="s">
        <v>107</v>
      </c>
      <c r="B37" s="50" t="s">
        <v>108</v>
      </c>
      <c r="C37" s="53" t="s">
        <v>109</v>
      </c>
      <c r="D37" s="54" t="s">
        <v>110</v>
      </c>
      <c r="E37" s="24">
        <v>-150000</v>
      </c>
      <c r="F37" s="24">
        <v>-150000</v>
      </c>
      <c r="G37" s="24">
        <v>-125000</v>
      </c>
      <c r="H37" s="10"/>
      <c r="I37" s="10"/>
      <c r="J37" s="24"/>
      <c r="K37" s="24"/>
      <c r="L37" s="24"/>
      <c r="M37" s="24"/>
      <c r="N37" s="24"/>
      <c r="O37" s="24"/>
      <c r="P37" s="44">
        <f t="shared" si="1"/>
        <v>-150000</v>
      </c>
    </row>
    <row r="38" spans="1:16" s="22" customFormat="1" ht="25.5">
      <c r="A38" s="33" t="s">
        <v>38</v>
      </c>
      <c r="B38" s="34"/>
      <c r="C38" s="35"/>
      <c r="D38" s="36" t="s">
        <v>39</v>
      </c>
      <c r="E38" s="10">
        <f>E39</f>
        <v>362273</v>
      </c>
      <c r="F38" s="10">
        <f t="shared" ref="F38:O38" si="7">F39</f>
        <v>362273</v>
      </c>
      <c r="G38" s="10">
        <f t="shared" si="7"/>
        <v>0</v>
      </c>
      <c r="H38" s="10">
        <f t="shared" si="7"/>
        <v>0</v>
      </c>
      <c r="I38" s="10">
        <f t="shared" si="7"/>
        <v>0</v>
      </c>
      <c r="J38" s="10">
        <f t="shared" si="7"/>
        <v>1135000</v>
      </c>
      <c r="K38" s="10">
        <f t="shared" si="7"/>
        <v>1135000</v>
      </c>
      <c r="L38" s="10">
        <f t="shared" si="7"/>
        <v>0</v>
      </c>
      <c r="M38" s="10">
        <f t="shared" si="7"/>
        <v>0</v>
      </c>
      <c r="N38" s="10">
        <f t="shared" si="7"/>
        <v>0</v>
      </c>
      <c r="O38" s="10">
        <f t="shared" si="7"/>
        <v>1135000</v>
      </c>
      <c r="P38" s="44">
        <f t="shared" si="1"/>
        <v>1497273</v>
      </c>
    </row>
    <row r="39" spans="1:16" s="22" customFormat="1">
      <c r="A39" s="33" t="s">
        <v>40</v>
      </c>
      <c r="B39" s="34"/>
      <c r="C39" s="35"/>
      <c r="D39" s="37"/>
      <c r="E39" s="10">
        <f>E41+E40+E42+E44+E43</f>
        <v>362273</v>
      </c>
      <c r="F39" s="10">
        <f t="shared" ref="F39:O39" si="8">F41+F40+F42+F44+F43</f>
        <v>362273</v>
      </c>
      <c r="G39" s="10">
        <f t="shared" si="8"/>
        <v>0</v>
      </c>
      <c r="H39" s="10">
        <f t="shared" si="8"/>
        <v>0</v>
      </c>
      <c r="I39" s="10">
        <f t="shared" si="8"/>
        <v>0</v>
      </c>
      <c r="J39" s="10">
        <f t="shared" si="8"/>
        <v>1135000</v>
      </c>
      <c r="K39" s="10">
        <f t="shared" si="8"/>
        <v>1135000</v>
      </c>
      <c r="L39" s="10">
        <f t="shared" si="8"/>
        <v>0</v>
      </c>
      <c r="M39" s="10">
        <f t="shared" si="8"/>
        <v>0</v>
      </c>
      <c r="N39" s="10">
        <f t="shared" si="8"/>
        <v>0</v>
      </c>
      <c r="O39" s="10">
        <f t="shared" si="8"/>
        <v>1135000</v>
      </c>
      <c r="P39" s="10">
        <f t="shared" si="1"/>
        <v>1497273</v>
      </c>
    </row>
    <row r="40" spans="1:16" s="26" customFormat="1" ht="25.5">
      <c r="A40" s="27">
        <v>1216011</v>
      </c>
      <c r="B40" s="28">
        <v>6011</v>
      </c>
      <c r="C40" s="53" t="s">
        <v>50</v>
      </c>
      <c r="D40" s="29" t="s">
        <v>55</v>
      </c>
      <c r="E40" s="24">
        <v>17000</v>
      </c>
      <c r="F40" s="24">
        <v>17000</v>
      </c>
      <c r="G40" s="10"/>
      <c r="H40" s="10"/>
      <c r="I40" s="10"/>
      <c r="J40" s="10"/>
      <c r="K40" s="10"/>
      <c r="L40" s="10"/>
      <c r="M40" s="10"/>
      <c r="N40" s="10"/>
      <c r="O40" s="10"/>
      <c r="P40" s="10">
        <f t="shared" si="1"/>
        <v>17000</v>
      </c>
    </row>
    <row r="41" spans="1:16" s="26" customFormat="1">
      <c r="A41" s="50" t="s">
        <v>41</v>
      </c>
      <c r="B41" s="50" t="s">
        <v>42</v>
      </c>
      <c r="C41" s="53" t="s">
        <v>43</v>
      </c>
      <c r="D41" s="54" t="s">
        <v>44</v>
      </c>
      <c r="E41" s="24">
        <v>-113727</v>
      </c>
      <c r="F41" s="24">
        <v>-113727</v>
      </c>
      <c r="G41" s="10"/>
      <c r="H41" s="10"/>
      <c r="I41" s="10"/>
      <c r="J41" s="10"/>
      <c r="K41" s="10"/>
      <c r="L41" s="10"/>
      <c r="M41" s="10"/>
      <c r="N41" s="10"/>
      <c r="O41" s="10"/>
      <c r="P41" s="10">
        <f t="shared" si="1"/>
        <v>-113727</v>
      </c>
    </row>
    <row r="42" spans="1:16" s="31" customFormat="1" ht="25.5">
      <c r="A42" s="50" t="s">
        <v>59</v>
      </c>
      <c r="B42" s="50" t="s">
        <v>60</v>
      </c>
      <c r="C42" s="53" t="s">
        <v>61</v>
      </c>
      <c r="D42" s="54" t="s">
        <v>62</v>
      </c>
      <c r="E42" s="24">
        <v>459000</v>
      </c>
      <c r="F42" s="24">
        <v>459000</v>
      </c>
      <c r="G42" s="10"/>
      <c r="H42" s="10"/>
      <c r="I42" s="10"/>
      <c r="J42" s="10"/>
      <c r="K42" s="10"/>
      <c r="L42" s="10"/>
      <c r="M42" s="10"/>
      <c r="N42" s="10"/>
      <c r="O42" s="10"/>
      <c r="P42" s="10">
        <f t="shared" si="1"/>
        <v>459000</v>
      </c>
    </row>
    <row r="43" spans="1:16" s="31" customFormat="1" ht="25.5">
      <c r="A43" s="50" t="s">
        <v>114</v>
      </c>
      <c r="B43" s="50" t="s">
        <v>115</v>
      </c>
      <c r="C43" s="50" t="s">
        <v>26</v>
      </c>
      <c r="D43" s="21" t="s">
        <v>116</v>
      </c>
      <c r="E43" s="24"/>
      <c r="F43" s="24"/>
      <c r="G43" s="10"/>
      <c r="H43" s="10"/>
      <c r="I43" s="10"/>
      <c r="J43" s="24">
        <v>135000</v>
      </c>
      <c r="K43" s="24">
        <v>135000</v>
      </c>
      <c r="L43" s="24"/>
      <c r="M43" s="24"/>
      <c r="N43" s="24"/>
      <c r="O43" s="24">
        <v>135000</v>
      </c>
      <c r="P43" s="10">
        <f t="shared" si="1"/>
        <v>135000</v>
      </c>
    </row>
    <row r="44" spans="1:16" s="31" customFormat="1" ht="25.5">
      <c r="A44" s="50">
        <v>1217670</v>
      </c>
      <c r="B44" s="50">
        <v>7670</v>
      </c>
      <c r="C44" s="53" t="s">
        <v>101</v>
      </c>
      <c r="D44" s="54" t="s">
        <v>102</v>
      </c>
      <c r="E44" s="24"/>
      <c r="F44" s="24"/>
      <c r="G44" s="10"/>
      <c r="H44" s="10"/>
      <c r="I44" s="10"/>
      <c r="J44" s="24">
        <v>1000000</v>
      </c>
      <c r="K44" s="24">
        <v>1000000</v>
      </c>
      <c r="L44" s="24"/>
      <c r="M44" s="24"/>
      <c r="N44" s="24"/>
      <c r="O44" s="24">
        <v>1000000</v>
      </c>
      <c r="P44" s="10">
        <f t="shared" si="1"/>
        <v>1000000</v>
      </c>
    </row>
    <row r="45" spans="1:16" s="31" customFormat="1" ht="25.5">
      <c r="A45" s="33" t="s">
        <v>63</v>
      </c>
      <c r="B45" s="34"/>
      <c r="C45" s="35"/>
      <c r="D45" s="36" t="s">
        <v>64</v>
      </c>
      <c r="E45" s="10">
        <f>E46</f>
        <v>0</v>
      </c>
      <c r="F45" s="10">
        <f t="shared" ref="F45:O46" si="9">F46</f>
        <v>0</v>
      </c>
      <c r="G45" s="10">
        <f t="shared" si="9"/>
        <v>50000</v>
      </c>
      <c r="H45" s="10">
        <f t="shared" si="9"/>
        <v>0</v>
      </c>
      <c r="I45" s="10">
        <f t="shared" si="9"/>
        <v>0</v>
      </c>
      <c r="J45" s="10">
        <f t="shared" si="9"/>
        <v>0</v>
      </c>
      <c r="K45" s="10">
        <f t="shared" si="9"/>
        <v>0</v>
      </c>
      <c r="L45" s="10">
        <f t="shared" si="9"/>
        <v>0</v>
      </c>
      <c r="M45" s="10">
        <f t="shared" si="9"/>
        <v>0</v>
      </c>
      <c r="N45" s="10">
        <f t="shared" si="9"/>
        <v>0</v>
      </c>
      <c r="O45" s="10">
        <f t="shared" si="9"/>
        <v>0</v>
      </c>
      <c r="P45" s="10">
        <f t="shared" si="1"/>
        <v>0</v>
      </c>
    </row>
    <row r="46" spans="1:16" s="31" customFormat="1">
      <c r="A46" s="33" t="s">
        <v>65</v>
      </c>
      <c r="B46" s="34"/>
      <c r="C46" s="35"/>
      <c r="D46" s="37"/>
      <c r="E46" s="10">
        <f>E47</f>
        <v>0</v>
      </c>
      <c r="F46" s="10">
        <f t="shared" si="9"/>
        <v>0</v>
      </c>
      <c r="G46" s="10">
        <f t="shared" si="9"/>
        <v>50000</v>
      </c>
      <c r="H46" s="10">
        <f t="shared" si="9"/>
        <v>0</v>
      </c>
      <c r="I46" s="10">
        <f t="shared" si="9"/>
        <v>0</v>
      </c>
      <c r="J46" s="10">
        <f t="shared" si="9"/>
        <v>0</v>
      </c>
      <c r="K46" s="10">
        <f t="shared" si="9"/>
        <v>0</v>
      </c>
      <c r="L46" s="10">
        <f t="shared" si="9"/>
        <v>0</v>
      </c>
      <c r="M46" s="10">
        <f t="shared" si="9"/>
        <v>0</v>
      </c>
      <c r="N46" s="10">
        <f t="shared" si="9"/>
        <v>0</v>
      </c>
      <c r="O46" s="10">
        <f t="shared" si="9"/>
        <v>0</v>
      </c>
      <c r="P46" s="10">
        <f t="shared" si="1"/>
        <v>0</v>
      </c>
    </row>
    <row r="47" spans="1:16" s="31" customFormat="1" ht="38.25">
      <c r="A47" s="38" t="s">
        <v>66</v>
      </c>
      <c r="B47" s="38" t="s">
        <v>56</v>
      </c>
      <c r="C47" s="39" t="s">
        <v>57</v>
      </c>
      <c r="D47" s="40" t="s">
        <v>58</v>
      </c>
      <c r="E47" s="11"/>
      <c r="F47" s="11"/>
      <c r="G47" s="11">
        <v>50000</v>
      </c>
      <c r="H47" s="11"/>
      <c r="I47" s="11"/>
      <c r="J47" s="11"/>
      <c r="K47" s="11"/>
      <c r="L47" s="11"/>
      <c r="M47" s="11"/>
      <c r="N47" s="11"/>
      <c r="O47" s="11"/>
      <c r="P47" s="10">
        <f t="shared" si="1"/>
        <v>0</v>
      </c>
    </row>
    <row r="48" spans="1:16">
      <c r="A48" s="8" t="s">
        <v>16</v>
      </c>
      <c r="B48" s="8" t="s">
        <v>16</v>
      </c>
      <c r="C48" s="9" t="s">
        <v>16</v>
      </c>
      <c r="D48" s="10" t="s">
        <v>17</v>
      </c>
      <c r="E48" s="10">
        <f t="shared" ref="E48:O48" si="10">E16+E33+E24+E38+E45</f>
        <v>-479000</v>
      </c>
      <c r="F48" s="10">
        <f t="shared" si="10"/>
        <v>-479000</v>
      </c>
      <c r="G48" s="10">
        <f t="shared" si="10"/>
        <v>-75000</v>
      </c>
      <c r="H48" s="10">
        <f t="shared" si="10"/>
        <v>-881000</v>
      </c>
      <c r="I48" s="10">
        <f t="shared" si="10"/>
        <v>0</v>
      </c>
      <c r="J48" s="10">
        <f t="shared" si="10"/>
        <v>1614000</v>
      </c>
      <c r="K48" s="10">
        <f t="shared" si="10"/>
        <v>1614000</v>
      </c>
      <c r="L48" s="10">
        <f t="shared" si="10"/>
        <v>0</v>
      </c>
      <c r="M48" s="10">
        <f t="shared" si="10"/>
        <v>0</v>
      </c>
      <c r="N48" s="10">
        <f t="shared" si="10"/>
        <v>0</v>
      </c>
      <c r="O48" s="10">
        <f t="shared" si="10"/>
        <v>1614000</v>
      </c>
      <c r="P48" s="10">
        <f t="shared" si="1"/>
        <v>1135000</v>
      </c>
    </row>
    <row r="49" spans="2:16" ht="3" customHeight="1">
      <c r="P49" s="10">
        <f t="shared" ref="P49:P50" si="11">E49+J49</f>
        <v>0</v>
      </c>
    </row>
    <row r="50" spans="2:16" ht="0.75" hidden="1" customHeight="1">
      <c r="P50" s="10">
        <f t="shared" si="11"/>
        <v>0</v>
      </c>
    </row>
    <row r="51" spans="2:16" ht="19.5" customHeight="1">
      <c r="B51" s="56" t="s">
        <v>49</v>
      </c>
      <c r="C51" s="56"/>
      <c r="D51" s="56"/>
      <c r="E51" s="56"/>
      <c r="F51" s="56"/>
      <c r="G51" s="56"/>
      <c r="H51" s="56"/>
      <c r="I51" s="56"/>
      <c r="J51" s="56"/>
      <c r="K51" s="56"/>
      <c r="L51" s="56"/>
    </row>
    <row r="53" spans="2:16">
      <c r="B53" s="13"/>
    </row>
  </sheetData>
  <mergeCells count="24">
    <mergeCell ref="A6:P6"/>
    <mergeCell ref="A8:P8"/>
    <mergeCell ref="A11:A14"/>
    <mergeCell ref="B11:B14"/>
    <mergeCell ref="C11:C14"/>
    <mergeCell ref="D11:D14"/>
    <mergeCell ref="E11:I11"/>
    <mergeCell ref="E12:E14"/>
    <mergeCell ref="F12:F14"/>
    <mergeCell ref="G12:H12"/>
    <mergeCell ref="O12:O14"/>
    <mergeCell ref="P11:P14"/>
    <mergeCell ref="G13:G14"/>
    <mergeCell ref="H13:H14"/>
    <mergeCell ref="I12:I14"/>
    <mergeCell ref="A7:P7"/>
    <mergeCell ref="B51:L51"/>
    <mergeCell ref="J11:O11"/>
    <mergeCell ref="J12:J14"/>
    <mergeCell ref="K12:K14"/>
    <mergeCell ref="L12:L14"/>
    <mergeCell ref="M12:N12"/>
    <mergeCell ref="M13:M14"/>
    <mergeCell ref="N13:N14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2020-09-18T12:07:01Z</cp:lastPrinted>
  <dcterms:created xsi:type="dcterms:W3CDTF">2020-01-30T15:03:23Z</dcterms:created>
  <dcterms:modified xsi:type="dcterms:W3CDTF">2020-09-24T06:36:54Z</dcterms:modified>
</cp:coreProperties>
</file>