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97" i="1"/>
  <c r="F96" s="1"/>
  <c r="F125" s="1"/>
  <c r="G97"/>
  <c r="G96" s="1"/>
  <c r="G125" s="1"/>
  <c r="H97"/>
  <c r="H96" s="1"/>
  <c r="H125" s="1"/>
  <c r="I97"/>
  <c r="I96" s="1"/>
  <c r="I125" s="1"/>
  <c r="J97"/>
  <c r="J96" s="1"/>
  <c r="K97"/>
  <c r="K96" s="1"/>
  <c r="K125" s="1"/>
  <c r="L97"/>
  <c r="L96" s="1"/>
  <c r="L125" s="1"/>
  <c r="M97"/>
  <c r="M96" s="1"/>
  <c r="M125" s="1"/>
  <c r="N97"/>
  <c r="N96" s="1"/>
  <c r="N125" s="1"/>
  <c r="O97"/>
  <c r="O96" s="1"/>
  <c r="O125" s="1"/>
  <c r="E125"/>
  <c r="F116"/>
  <c r="F115" s="1"/>
  <c r="G116"/>
  <c r="G115" s="1"/>
  <c r="H116"/>
  <c r="H115" s="1"/>
  <c r="I116"/>
  <c r="I115" s="1"/>
  <c r="J116"/>
  <c r="J115" s="1"/>
  <c r="P115" s="1"/>
  <c r="K116"/>
  <c r="K115" s="1"/>
  <c r="L116"/>
  <c r="L115" s="1"/>
  <c r="M116"/>
  <c r="M115" s="1"/>
  <c r="N116"/>
  <c r="N115" s="1"/>
  <c r="O116"/>
  <c r="O115" s="1"/>
  <c r="E115"/>
  <c r="E116"/>
  <c r="E96"/>
  <c r="E97"/>
  <c r="P97" s="1"/>
  <c r="F85"/>
  <c r="F84" s="1"/>
  <c r="G85"/>
  <c r="G84" s="1"/>
  <c r="H85"/>
  <c r="H84" s="1"/>
  <c r="I85"/>
  <c r="I84" s="1"/>
  <c r="J85"/>
  <c r="J84" s="1"/>
  <c r="P84" s="1"/>
  <c r="K85"/>
  <c r="K84" s="1"/>
  <c r="L85"/>
  <c r="L84" s="1"/>
  <c r="M85"/>
  <c r="M84" s="1"/>
  <c r="N85"/>
  <c r="N84" s="1"/>
  <c r="O85"/>
  <c r="O84" s="1"/>
  <c r="E84"/>
  <c r="E85"/>
  <c r="P85" s="1"/>
  <c r="F72"/>
  <c r="F71" s="1"/>
  <c r="G72"/>
  <c r="G71" s="1"/>
  <c r="H72"/>
  <c r="H71" s="1"/>
  <c r="I72"/>
  <c r="I71" s="1"/>
  <c r="J72"/>
  <c r="J71" s="1"/>
  <c r="P71" s="1"/>
  <c r="K72"/>
  <c r="K71" s="1"/>
  <c r="L72"/>
  <c r="L71" s="1"/>
  <c r="M72"/>
  <c r="M71" s="1"/>
  <c r="N72"/>
  <c r="N71" s="1"/>
  <c r="O72"/>
  <c r="O71" s="1"/>
  <c r="E71"/>
  <c r="E72"/>
  <c r="F58"/>
  <c r="F57" s="1"/>
  <c r="G58"/>
  <c r="G57" s="1"/>
  <c r="H58"/>
  <c r="H57" s="1"/>
  <c r="I58"/>
  <c r="I57" s="1"/>
  <c r="J58"/>
  <c r="J57" s="1"/>
  <c r="P57" s="1"/>
  <c r="K58"/>
  <c r="K57" s="1"/>
  <c r="L58"/>
  <c r="L57" s="1"/>
  <c r="M58"/>
  <c r="M57" s="1"/>
  <c r="N58"/>
  <c r="N57" s="1"/>
  <c r="O58"/>
  <c r="O57" s="1"/>
  <c r="E57"/>
  <c r="E58"/>
  <c r="F40"/>
  <c r="F39" s="1"/>
  <c r="G40"/>
  <c r="G39" s="1"/>
  <c r="H40"/>
  <c r="H39" s="1"/>
  <c r="I40"/>
  <c r="I39" s="1"/>
  <c r="J40"/>
  <c r="J39" s="1"/>
  <c r="P39" s="1"/>
  <c r="K40"/>
  <c r="K39" s="1"/>
  <c r="L40"/>
  <c r="L39" s="1"/>
  <c r="M40"/>
  <c r="M39" s="1"/>
  <c r="N40"/>
  <c r="N39" s="1"/>
  <c r="O40"/>
  <c r="O39" s="1"/>
  <c r="E39"/>
  <c r="E40"/>
  <c r="F15"/>
  <c r="F14" s="1"/>
  <c r="G15"/>
  <c r="G14" s="1"/>
  <c r="H15"/>
  <c r="H14" s="1"/>
  <c r="I15"/>
  <c r="I14" s="1"/>
  <c r="J15"/>
  <c r="J14" s="1"/>
  <c r="P14" s="1"/>
  <c r="K15"/>
  <c r="K14" s="1"/>
  <c r="L15"/>
  <c r="L14" s="1"/>
  <c r="M15"/>
  <c r="M14" s="1"/>
  <c r="N15"/>
  <c r="N14" s="1"/>
  <c r="O15"/>
  <c r="O14" s="1"/>
  <c r="E14"/>
  <c r="E15"/>
  <c r="P124"/>
  <c r="P123"/>
  <c r="P122"/>
  <c r="P121"/>
  <c r="P120"/>
  <c r="P119"/>
  <c r="P118"/>
  <c r="P117"/>
  <c r="P116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5"/>
  <c r="P94"/>
  <c r="P93"/>
  <c r="P92"/>
  <c r="P91"/>
  <c r="P90"/>
  <c r="P89"/>
  <c r="P88"/>
  <c r="P87"/>
  <c r="P86"/>
  <c r="P83"/>
  <c r="P82"/>
  <c r="P81"/>
  <c r="P80"/>
  <c r="P79"/>
  <c r="P78"/>
  <c r="P77"/>
  <c r="P76"/>
  <c r="P75"/>
  <c r="P74"/>
  <c r="P73"/>
  <c r="P72"/>
  <c r="P70"/>
  <c r="P69"/>
  <c r="P68"/>
  <c r="P67"/>
  <c r="P66"/>
  <c r="P65"/>
  <c r="P64"/>
  <c r="P63"/>
  <c r="P62"/>
  <c r="P61"/>
  <c r="P60"/>
  <c r="P59"/>
  <c r="P58"/>
  <c r="P56"/>
  <c r="P55"/>
  <c r="P54"/>
  <c r="P53"/>
  <c r="P52"/>
  <c r="P51"/>
  <c r="P50"/>
  <c r="P49"/>
  <c r="P48"/>
  <c r="P47"/>
  <c r="P46"/>
  <c r="P45"/>
  <c r="P44"/>
  <c r="P43"/>
  <c r="P42"/>
  <c r="P41"/>
  <c r="P40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96" l="1"/>
  <c r="J125"/>
  <c r="P125" s="1"/>
  <c r="P15"/>
</calcChain>
</file>

<file path=xl/sharedStrings.xml><?xml version="1.0" encoding="utf-8"?>
<sst xmlns="http://schemas.openxmlformats.org/spreadsheetml/2006/main" count="442" uniqueCount="344">
  <si>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</si>
  <si>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</si>
  <si>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</si>
  <si>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</si>
  <si>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</si>
  <si>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</si>
  <si>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</si>
  <si>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</si>
  <si>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</si>
  <si>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</si>
  <si>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</si>
  <si>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</si>
  <si>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</si>
  <si>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</si>
  <si>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</si>
  <si>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</si>
  <si>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</si>
  <si>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</si>
  <si>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Дрогобицької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</si>
  <si>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</si>
  <si>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</si>
  <si>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</si>
  <si>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</si>
  <si>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</si>
  <si>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</si>
  <si>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</si>
  <si>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</si>
  <si>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</si>
  <si>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0210191</t>
  </si>
  <si>
    <t>0191</t>
  </si>
  <si>
    <t>Проведення місцевих виборів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</si>
  <si>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</si>
  <si>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</si>
  <si>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</si>
  <si>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</si>
  <si>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</si>
  <si>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</si>
  <si>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</si>
  <si>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</si>
  <si>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</si>
  <si>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</si>
  <si>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</si>
  <si>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</si>
  <si>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</si>
  <si>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</si>
  <si>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</si>
  <si>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</si>
  <si>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</si>
  <si>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0215022</t>
  </si>
  <si>
    <t>5022</t>
  </si>
  <si>
    <t>Проведення навчально-тренувальних зборів і змагань та заходів зі спорту осіб з інвалідністю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</si>
  <si>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</si>
  <si>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</si>
  <si>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</si>
  <si>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0215041</t>
  </si>
  <si>
    <t>5041</t>
  </si>
  <si>
    <t>Утримання та фінансова підтримка спортивних споруд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</si>
  <si>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</si>
  <si>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</si>
  <si>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</si>
  <si>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</si>
  <si>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</si>
  <si>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</si>
  <si>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</si>
  <si>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</si>
  <si>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</si>
  <si>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</si>
  <si>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</si>
  <si>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</si>
  <si>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</si>
  <si>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</si>
  <si>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</si>
  <si>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</si>
  <si>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</si>
  <si>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</si>
  <si>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</si>
  <si>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0217368</t>
  </si>
  <si>
    <t>7368</t>
  </si>
  <si>
    <t>Виконання інвестиційних проектів за рахунок субвенцій з інших бюджетів</t>
  </si>
  <si>
    <t>0217370</t>
  </si>
  <si>
    <t>7370</t>
  </si>
  <si>
    <t>Реалізація інших заходів щодо соціально-економічного розвитку територій</t>
  </si>
  <si>
    <t>0217622</t>
  </si>
  <si>
    <t>0470</t>
  </si>
  <si>
    <t>7622</t>
  </si>
  <si>
    <t>Реалізація програм і заходів в галузі туризму та курортів</t>
  </si>
  <si>
    <t>0217630</t>
  </si>
  <si>
    <t>7630</t>
  </si>
  <si>
    <t>Реалізація програм і заходів в галузі зовнішньоекономічної діяльності</t>
  </si>
  <si>
    <t>0217680</t>
  </si>
  <si>
    <t>7680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</si>
  <si>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</si>
  <si>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</si>
  <si>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</si>
  <si>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</si>
  <si>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0217693</t>
  </si>
  <si>
    <t>7693</t>
  </si>
  <si>
    <t>Інші заходи, пов`язані з економічною діяльністю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</si>
  <si>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</si>
  <si>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</si>
  <si>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</si>
  <si>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</si>
  <si>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</si>
  <si>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</si>
  <si>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</si>
  <si>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</si>
  <si>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</si>
  <si>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</si>
  <si>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</si>
  <si>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</si>
  <si>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0611030</t>
  </si>
  <si>
    <t>0922</t>
  </si>
  <si>
    <t>1030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</si>
  <si>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</si>
  <si>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0611060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</si>
  <si>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</si>
  <si>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</si>
  <si>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</si>
  <si>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</si>
  <si>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</si>
  <si>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</si>
  <si>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</si>
  <si>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</si>
  <si>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</si>
  <si>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</si>
  <si>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</si>
  <si>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</si>
  <si>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</si>
  <si>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</si>
  <si>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</si>
  <si>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</si>
  <si>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</si>
  <si>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</si>
  <si>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</si>
  <si>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</si>
  <si>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</si>
  <si>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</si>
  <si>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</si>
  <si>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</si>
  <si>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</si>
  <si>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0615032</t>
  </si>
  <si>
    <t>0617321</t>
  </si>
  <si>
    <t>7321</t>
  </si>
  <si>
    <t>Будівництво освітніх установ та закладів</t>
  </si>
  <si>
    <t>0617325</t>
  </si>
  <si>
    <t>7325</t>
  </si>
  <si>
    <t>Будівництво споруд, установ та закладів фізичної культури і спорту</t>
  </si>
  <si>
    <t>0617368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</si>
  <si>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</si>
  <si>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</si>
  <si>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</si>
  <si>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</si>
  <si>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</si>
  <si>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</si>
  <si>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</si>
  <si>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</si>
  <si>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</si>
  <si>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</si>
  <si>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</si>
  <si>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</si>
  <si>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</si>
  <si>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</si>
  <si>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</si>
  <si>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</si>
  <si>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</si>
  <si>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</si>
  <si>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</si>
  <si>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</si>
  <si>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</si>
  <si>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</si>
  <si>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</si>
  <si>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</si>
  <si>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0712151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</si>
  <si>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</si>
  <si>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</si>
  <si>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</si>
  <si>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</si>
  <si>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</si>
  <si>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0714030</t>
  </si>
  <si>
    <t>0824</t>
  </si>
  <si>
    <t>4030</t>
  </si>
  <si>
    <t>Забезпечення діяльності бібліотек</t>
  </si>
  <si>
    <t>0717322</t>
  </si>
  <si>
    <t>7322</t>
  </si>
  <si>
    <t>Будівництво медичних установ та закладів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</si>
  <si>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</si>
  <si>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</si>
  <si>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</si>
  <si>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0717369</t>
  </si>
  <si>
    <t>7369</t>
  </si>
  <si>
    <t>Реалізація проектів з реконструкції, капітального ремонту приймальних відділень в опорних закладах охорони здоров`я у госпітальних округах</t>
  </si>
  <si>
    <t>0800000</t>
  </si>
  <si>
    <t>Управління праці та соціального захисту населення Дрогобицької міської ради</t>
  </si>
  <si>
    <t>0810000</t>
  </si>
  <si>
    <t>0810160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</si>
  <si>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</si>
  <si>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</si>
  <si>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</si>
  <si>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</si>
  <si>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</si>
  <si>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</si>
  <si>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</si>
  <si>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</si>
  <si>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</si>
  <si>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</si>
  <si>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</si>
  <si>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</si>
  <si>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</si>
  <si>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</si>
  <si>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</si>
  <si>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</si>
  <si>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</si>
  <si>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</si>
  <si>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</si>
  <si>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</si>
  <si>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</si>
  <si>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</si>
  <si>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0813221</t>
  </si>
  <si>
    <t>3221</t>
  </si>
  <si>
    <t>Грошова компенсація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</t>
  </si>
  <si>
    <t>0813242</t>
  </si>
  <si>
    <t>3242</t>
  </si>
  <si>
    <t>Інші заходи у сфері соціального захисту і соціального забезпечення</t>
  </si>
  <si>
    <t>0817691</t>
  </si>
  <si>
    <t>1000000</t>
  </si>
  <si>
    <t>Відділ культури та мистецтв виконавчих органів Дрогобицької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</si>
  <si>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</si>
  <si>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</si>
  <si>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</si>
  <si>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</si>
  <si>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</si>
  <si>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</si>
  <si>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</si>
  <si>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</si>
  <si>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</si>
  <si>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</si>
  <si>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</si>
  <si>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</si>
  <si>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</si>
  <si>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</si>
  <si>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</si>
  <si>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</si>
  <si>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</si>
  <si>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</si>
  <si>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</si>
  <si>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</si>
  <si>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</si>
  <si>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</si>
  <si>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</si>
  <si>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</si>
  <si>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1017324</t>
  </si>
  <si>
    <t>7324</t>
  </si>
  <si>
    <t>Будівництво установ та закладів культури</t>
  </si>
  <si>
    <t>1017340</t>
  </si>
  <si>
    <t>7340</t>
  </si>
  <si>
    <t>Проектування, реставрація та охорона пам`яток архітектури</t>
  </si>
  <si>
    <t>1200000</t>
  </si>
  <si>
    <t>Департамент міського господарства Дрогобицької міської ради</t>
  </si>
  <si>
    <t>1210000</t>
  </si>
  <si>
    <t>1210160</t>
  </si>
  <si>
    <t>1216011</t>
  </si>
  <si>
    <t>6011</t>
  </si>
  <si>
    <t>Експлуатація та технічне обслуговування житлового фонду</t>
  </si>
  <si>
    <t>1216020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</si>
  <si>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</si>
  <si>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</si>
  <si>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</si>
  <si>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</si>
  <si>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</si>
  <si>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</si>
  <si>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1216082</t>
  </si>
  <si>
    <t>6082</t>
  </si>
  <si>
    <t>Придбання житла для окремих категорій населення відповідно до законодавства</t>
  </si>
  <si>
    <t>1216090</t>
  </si>
  <si>
    <t>0640</t>
  </si>
  <si>
    <t>6090</t>
  </si>
  <si>
    <t>Інша діяльність у сфері житлово-комунального господарства</t>
  </si>
  <si>
    <t>1217130</t>
  </si>
  <si>
    <t>1217310</t>
  </si>
  <si>
    <t>7310</t>
  </si>
  <si>
    <t>Будівництво об`єктів житлово-комунального господарства</t>
  </si>
  <si>
    <t>1217330</t>
  </si>
  <si>
    <t>7330</t>
  </si>
  <si>
    <t>Будівництво1 інших об`єктів комунальної власності</t>
  </si>
  <si>
    <t>1217368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</si>
  <si>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</si>
  <si>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</si>
  <si>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</si>
  <si>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</si>
  <si>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1217463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</si>
  <si>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</si>
  <si>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</si>
  <si>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1217640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</si>
  <si>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</si>
  <si>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</si>
  <si>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</si>
  <si>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</si>
  <si>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</si>
  <si>
    <t>1218110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</si>
  <si>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</si>
  <si>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</si>
  <si>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</si>
  <si>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1218210</t>
  </si>
  <si>
    <t>0380</t>
  </si>
  <si>
    <t>8210</t>
  </si>
  <si>
    <t>Муніципальні формування з охорони громадського порядку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</si>
  <si>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</si>
  <si>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</si>
  <si>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</si>
  <si>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</si>
  <si>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</si>
  <si>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Дрогобицької міської ради</t>
  </si>
  <si>
    <t>3710000</t>
  </si>
  <si>
    <t>3710160</t>
  </si>
  <si>
    <t>3718700</t>
  </si>
  <si>
    <t>8700</t>
  </si>
  <si>
    <t>Резервний фонд</t>
  </si>
  <si>
    <t>3719540</t>
  </si>
  <si>
    <t>9540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</si>
  <si>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</t>
  </si>
  <si>
    <t>3719542</t>
  </si>
  <si>
    <t>9542</t>
  </si>
  <si>
    <t>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</t>
  </si>
  <si>
    <t>3719720</t>
  </si>
  <si>
    <t>9720</t>
  </si>
  <si>
    <t>Субвенція з місцевого бюджету на виконання інвестиційних проектів</t>
  </si>
  <si>
    <t>3719730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</si>
  <si>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</si>
  <si>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</si>
  <si>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3719760</t>
  </si>
  <si>
    <t>9760</t>
  </si>
  <si>
    <t>Субвенція з місцевого бюджету на реалізацію проектів співробітництва між територіальними громадами</t>
  </si>
  <si>
    <t>3719770</t>
  </si>
  <si>
    <t>9770</t>
  </si>
  <si>
    <t>Інші субвенції з місцевого бюджету</t>
  </si>
  <si>
    <t>X</t>
  </si>
  <si>
    <t>УСЬОГО</t>
  </si>
  <si>
    <t>Начальник фінансового управління</t>
  </si>
  <si>
    <t>О.Савран</t>
  </si>
  <si>
    <t>13203100000</t>
  </si>
  <si>
    <t>(код бюджету)</t>
  </si>
  <si>
    <t>видатків міського бюджету м.Дрогобича  на 2020 рік</t>
  </si>
  <si>
    <t>до рішення сесії</t>
  </si>
  <si>
    <t>від _____________ №___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</si>
</sst>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8"/>
  <sheetViews>
    <sheetView tabSelected="1" topLeftCell="D121" workbookViewId="0">
      <selection activeCell="F128" sqref="F128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</cols>
  <sheetData>
    <row r="1" spans="1:16">
      <c r="M1" s="1" t="s">
        <v>0</v>
      </c>
    </row>
    <row r="2" spans="1:16">
      <c r="M2" s="1" t="s">
        <v>342</v>
      </c>
    </row>
    <row r="3" spans="1:16">
      <c r="M3" s="1" t="s">
        <v>343</v>
      </c>
    </row>
    <row r="5" spans="1:16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18" t="s">
        <v>341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A7" s="2" t="s">
        <v>339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340</v>
      </c>
      <c r="P8" s="5" t="s">
        <v>2</v>
      </c>
    </row>
    <row r="9" spans="1:16">
      <c r="A9" s="20" t="s">
        <v>3</v>
      </c>
      <c r="B9" s="20" t="s">
        <v>4</v>
      </c>
      <c r="C9" s="20" t="s">
        <v>5</v>
      </c>
      <c r="D9" s="21" t="s">
        <v>6</v>
      </c>
      <c r="E9" s="21" t="s">
        <v>7</v>
      </c>
      <c r="F9" s="21"/>
      <c r="G9" s="21"/>
      <c r="H9" s="21"/>
      <c r="I9" s="21"/>
      <c r="J9" s="21" t="s">
        <v>14</v>
      </c>
      <c r="K9" s="21"/>
      <c r="L9" s="21"/>
      <c r="M9" s="21"/>
      <c r="N9" s="21"/>
      <c r="O9" s="21"/>
      <c r="P9" s="21" t="s">
        <v>16</v>
      </c>
    </row>
    <row r="10" spans="1:16">
      <c r="A10" s="21"/>
      <c r="B10" s="21"/>
      <c r="C10" s="21"/>
      <c r="D10" s="21"/>
      <c r="E10" s="21" t="s">
        <v>8</v>
      </c>
      <c r="F10" s="21" t="s">
        <v>9</v>
      </c>
      <c r="G10" s="21" t="s">
        <v>10</v>
      </c>
      <c r="H10" s="21"/>
      <c r="I10" s="21" t="s">
        <v>13</v>
      </c>
      <c r="J10" s="21" t="s">
        <v>8</v>
      </c>
      <c r="K10" s="21" t="s">
        <v>15</v>
      </c>
      <c r="L10" s="21" t="s">
        <v>9</v>
      </c>
      <c r="M10" s="21" t="s">
        <v>10</v>
      </c>
      <c r="N10" s="21"/>
      <c r="O10" s="21" t="s">
        <v>13</v>
      </c>
      <c r="P10" s="21"/>
    </row>
    <row r="11" spans="1:16">
      <c r="A11" s="21"/>
      <c r="B11" s="21"/>
      <c r="C11" s="21"/>
      <c r="D11" s="21"/>
      <c r="E11" s="21"/>
      <c r="F11" s="21"/>
      <c r="G11" s="21" t="s">
        <v>11</v>
      </c>
      <c r="H11" s="21" t="s">
        <v>12</v>
      </c>
      <c r="I11" s="21"/>
      <c r="J11" s="21"/>
      <c r="K11" s="21"/>
      <c r="L11" s="21"/>
      <c r="M11" s="21" t="s">
        <v>11</v>
      </c>
      <c r="N11" s="21" t="s">
        <v>12</v>
      </c>
      <c r="O11" s="21"/>
      <c r="P11" s="21"/>
    </row>
    <row r="12" spans="1:16" ht="44.2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17</v>
      </c>
      <c r="B14" s="8"/>
      <c r="C14" s="9"/>
      <c r="D14" s="10" t="s">
        <v>18</v>
      </c>
      <c r="E14" s="11">
        <f>E15</f>
        <v>56797048</v>
      </c>
      <c r="F14" s="11">
        <f t="shared" ref="F14:O14" si="0">F15</f>
        <v>56797048</v>
      </c>
      <c r="G14" s="11">
        <f t="shared" si="0"/>
        <v>33666100</v>
      </c>
      <c r="H14" s="11">
        <f t="shared" si="0"/>
        <v>1201658.7</v>
      </c>
      <c r="I14" s="11">
        <f t="shared" si="0"/>
        <v>0</v>
      </c>
      <c r="J14" s="11">
        <f t="shared" si="0"/>
        <v>2407969.0499999998</v>
      </c>
      <c r="K14" s="11">
        <f t="shared" si="0"/>
        <v>2365052.7199999997</v>
      </c>
      <c r="L14" s="11">
        <f t="shared" si="0"/>
        <v>42916.33</v>
      </c>
      <c r="M14" s="11">
        <f t="shared" si="0"/>
        <v>0</v>
      </c>
      <c r="N14" s="11">
        <f t="shared" si="0"/>
        <v>0</v>
      </c>
      <c r="O14" s="11">
        <f t="shared" si="0"/>
        <v>2365052.7199999997</v>
      </c>
      <c r="P14" s="11">
        <f t="shared" ref="P14:P45" si="1">E14+J14</f>
        <v>59205017.049999997</v>
      </c>
    </row>
    <row r="15" spans="1:16">
      <c r="A15" s="7" t="s">
        <v>19</v>
      </c>
      <c r="B15" s="8"/>
      <c r="C15" s="9"/>
      <c r="D15" s="11"/>
      <c r="E15" s="11">
        <f>SUM(E16:E38)</f>
        <v>56797048</v>
      </c>
      <c r="F15" s="11">
        <f t="shared" ref="F15:O15" si="2">SUM(F16:F38)</f>
        <v>56797048</v>
      </c>
      <c r="G15" s="11">
        <f t="shared" si="2"/>
        <v>33666100</v>
      </c>
      <c r="H15" s="11">
        <f t="shared" si="2"/>
        <v>1201658.7</v>
      </c>
      <c r="I15" s="11">
        <f t="shared" si="2"/>
        <v>0</v>
      </c>
      <c r="J15" s="11">
        <f t="shared" si="2"/>
        <v>2407969.0499999998</v>
      </c>
      <c r="K15" s="11">
        <f t="shared" si="2"/>
        <v>2365052.7199999997</v>
      </c>
      <c r="L15" s="11">
        <f t="shared" si="2"/>
        <v>42916.33</v>
      </c>
      <c r="M15" s="11">
        <f t="shared" si="2"/>
        <v>0</v>
      </c>
      <c r="N15" s="11">
        <f t="shared" si="2"/>
        <v>0</v>
      </c>
      <c r="O15" s="11">
        <f t="shared" si="2"/>
        <v>2365052.7199999997</v>
      </c>
      <c r="P15" s="11">
        <f t="shared" si="1"/>
        <v>59205017.049999997</v>
      </c>
    </row>
    <row r="16" spans="1:16" ht="38.25">
      <c r="A16" s="12" t="s">
        <v>20</v>
      </c>
      <c r="B16" s="12" t="s">
        <v>22</v>
      </c>
      <c r="C16" s="13" t="s">
        <v>21</v>
      </c>
      <c r="D16" s="14" t="s">
        <v>23</v>
      </c>
      <c r="E16" s="15">
        <v>42049295.700000003</v>
      </c>
      <c r="F16" s="15">
        <v>42049295.700000003</v>
      </c>
      <c r="G16" s="15">
        <v>31688600</v>
      </c>
      <c r="H16" s="15">
        <v>1168158.7</v>
      </c>
      <c r="I16" s="15">
        <v>0</v>
      </c>
      <c r="J16" s="15">
        <v>509495</v>
      </c>
      <c r="K16" s="15">
        <v>497495</v>
      </c>
      <c r="L16" s="15">
        <v>12000</v>
      </c>
      <c r="M16" s="15">
        <v>0</v>
      </c>
      <c r="N16" s="15">
        <v>0</v>
      </c>
      <c r="O16" s="15">
        <v>497495</v>
      </c>
      <c r="P16" s="15">
        <f t="shared" si="1"/>
        <v>42558790.700000003</v>
      </c>
    </row>
    <row r="17" spans="1:16">
      <c r="A17" s="12" t="s">
        <v>24</v>
      </c>
      <c r="B17" s="12" t="s">
        <v>26</v>
      </c>
      <c r="C17" s="13" t="s">
        <v>25</v>
      </c>
      <c r="D17" s="14" t="s">
        <v>27</v>
      </c>
      <c r="E17" s="15">
        <v>1341284.3999999999</v>
      </c>
      <c r="F17" s="15">
        <v>1341284.3999999999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f t="shared" si="1"/>
        <v>1341284.3999999999</v>
      </c>
    </row>
    <row r="18" spans="1:16">
      <c r="A18" s="12" t="s">
        <v>28</v>
      </c>
      <c r="B18" s="12" t="s">
        <v>29</v>
      </c>
      <c r="C18" s="13" t="s">
        <v>22</v>
      </c>
      <c r="D18" s="14" t="s">
        <v>30</v>
      </c>
      <c r="E18" s="15">
        <v>5217248</v>
      </c>
      <c r="F18" s="15">
        <v>5217248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f t="shared" si="1"/>
        <v>5217248</v>
      </c>
    </row>
    <row r="19" spans="1:16" ht="25.5">
      <c r="A19" s="12" t="s">
        <v>31</v>
      </c>
      <c r="B19" s="12" t="s">
        <v>33</v>
      </c>
      <c r="C19" s="13" t="s">
        <v>32</v>
      </c>
      <c r="D19" s="14" t="s">
        <v>34</v>
      </c>
      <c r="E19" s="15">
        <v>15000</v>
      </c>
      <c r="F19" s="15">
        <v>15000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1"/>
        <v>15000</v>
      </c>
    </row>
    <row r="20" spans="1:16" ht="25.5">
      <c r="A20" s="12" t="s">
        <v>35</v>
      </c>
      <c r="B20" s="12" t="s">
        <v>36</v>
      </c>
      <c r="C20" s="13" t="s">
        <v>32</v>
      </c>
      <c r="D20" s="14" t="s">
        <v>37</v>
      </c>
      <c r="E20" s="15">
        <v>2640000</v>
      </c>
      <c r="F20" s="15">
        <v>2640000</v>
      </c>
      <c r="G20" s="15">
        <v>1977500</v>
      </c>
      <c r="H20" s="15">
        <v>33500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f t="shared" si="1"/>
        <v>2640000</v>
      </c>
    </row>
    <row r="21" spans="1:16">
      <c r="A21" s="12" t="s">
        <v>38</v>
      </c>
      <c r="B21" s="12" t="s">
        <v>39</v>
      </c>
      <c r="C21" s="13" t="s">
        <v>32</v>
      </c>
      <c r="D21" s="14" t="s">
        <v>40</v>
      </c>
      <c r="E21" s="15">
        <v>108540.29999999999</v>
      </c>
      <c r="F21" s="15">
        <v>108540.29999999999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f t="shared" si="1"/>
        <v>108540.29999999999</v>
      </c>
    </row>
    <row r="22" spans="1:16" ht="25.5">
      <c r="A22" s="12" t="s">
        <v>41</v>
      </c>
      <c r="B22" s="12" t="s">
        <v>43</v>
      </c>
      <c r="C22" s="13" t="s">
        <v>42</v>
      </c>
      <c r="D22" s="14" t="s">
        <v>44</v>
      </c>
      <c r="E22" s="15">
        <v>34303</v>
      </c>
      <c r="F22" s="15">
        <v>34303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f t="shared" si="1"/>
        <v>34303</v>
      </c>
    </row>
    <row r="23" spans="1:16" ht="25.5">
      <c r="A23" s="12" t="s">
        <v>45</v>
      </c>
      <c r="B23" s="12" t="s">
        <v>46</v>
      </c>
      <c r="C23" s="13" t="s">
        <v>42</v>
      </c>
      <c r="D23" s="14" t="s">
        <v>47</v>
      </c>
      <c r="E23" s="15">
        <v>68836</v>
      </c>
      <c r="F23" s="15">
        <v>68836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1"/>
        <v>68836</v>
      </c>
    </row>
    <row r="24" spans="1:16" ht="38.25">
      <c r="A24" s="12" t="s">
        <v>48</v>
      </c>
      <c r="B24" s="12" t="s">
        <v>49</v>
      </c>
      <c r="C24" s="13" t="s">
        <v>42</v>
      </c>
      <c r="D24" s="14" t="s">
        <v>50</v>
      </c>
      <c r="E24" s="15">
        <v>5000</v>
      </c>
      <c r="F24" s="15">
        <v>5000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f t="shared" si="1"/>
        <v>5000</v>
      </c>
    </row>
    <row r="25" spans="1:16" ht="38.25">
      <c r="A25" s="12" t="s">
        <v>51</v>
      </c>
      <c r="B25" s="12" t="s">
        <v>52</v>
      </c>
      <c r="C25" s="13" t="s">
        <v>42</v>
      </c>
      <c r="D25" s="14" t="s">
        <v>53</v>
      </c>
      <c r="E25" s="15">
        <v>1170000</v>
      </c>
      <c r="F25" s="15">
        <v>1170000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f t="shared" si="1"/>
        <v>1170000</v>
      </c>
    </row>
    <row r="26" spans="1:16" ht="25.5">
      <c r="A26" s="12" t="s">
        <v>54</v>
      </c>
      <c r="B26" s="12" t="s">
        <v>55</v>
      </c>
      <c r="C26" s="13" t="s">
        <v>42</v>
      </c>
      <c r="D26" s="14" t="s">
        <v>56</v>
      </c>
      <c r="E26" s="15">
        <v>350000</v>
      </c>
      <c r="F26" s="15">
        <v>350000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f t="shared" si="1"/>
        <v>350000</v>
      </c>
    </row>
    <row r="27" spans="1:16" ht="38.25">
      <c r="A27" s="12" t="s">
        <v>57</v>
      </c>
      <c r="B27" s="12" t="s">
        <v>58</v>
      </c>
      <c r="C27" s="13" t="s">
        <v>42</v>
      </c>
      <c r="D27" s="14" t="s">
        <v>59</v>
      </c>
      <c r="E27" s="15">
        <v>476000</v>
      </c>
      <c r="F27" s="15">
        <v>476000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f t="shared" si="1"/>
        <v>476000</v>
      </c>
    </row>
    <row r="28" spans="1:16" ht="76.5">
      <c r="A28" s="12" t="s">
        <v>60</v>
      </c>
      <c r="B28" s="12" t="s">
        <v>62</v>
      </c>
      <c r="C28" s="13" t="s">
        <v>61</v>
      </c>
      <c r="D28" s="14" t="s">
        <v>63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581436</v>
      </c>
      <c r="K28" s="15">
        <v>581436</v>
      </c>
      <c r="L28" s="15">
        <v>0</v>
      </c>
      <c r="M28" s="15">
        <v>0</v>
      </c>
      <c r="N28" s="15">
        <v>0</v>
      </c>
      <c r="O28" s="15">
        <v>581436</v>
      </c>
      <c r="P28" s="15">
        <f t="shared" si="1"/>
        <v>581436</v>
      </c>
    </row>
    <row r="29" spans="1:16">
      <c r="A29" s="12" t="s">
        <v>64</v>
      </c>
      <c r="B29" s="12" t="s">
        <v>66</v>
      </c>
      <c r="C29" s="13" t="s">
        <v>65</v>
      </c>
      <c r="D29" s="14" t="s">
        <v>67</v>
      </c>
      <c r="E29" s="15">
        <v>70000</v>
      </c>
      <c r="F29" s="15">
        <v>70000</v>
      </c>
      <c r="G29" s="15">
        <v>0</v>
      </c>
      <c r="H29" s="15">
        <v>0</v>
      </c>
      <c r="I29" s="15">
        <v>0</v>
      </c>
      <c r="J29" s="15">
        <v>99000</v>
      </c>
      <c r="K29" s="15">
        <v>99000</v>
      </c>
      <c r="L29" s="15">
        <v>0</v>
      </c>
      <c r="M29" s="15">
        <v>0</v>
      </c>
      <c r="N29" s="15">
        <v>0</v>
      </c>
      <c r="O29" s="15">
        <v>99000</v>
      </c>
      <c r="P29" s="15">
        <f t="shared" si="1"/>
        <v>169000</v>
      </c>
    </row>
    <row r="30" spans="1:16" ht="25.5">
      <c r="A30" s="12" t="s">
        <v>68</v>
      </c>
      <c r="B30" s="12" t="s">
        <v>70</v>
      </c>
      <c r="C30" s="13" t="s">
        <v>69</v>
      </c>
      <c r="D30" s="14" t="s">
        <v>71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298000</v>
      </c>
      <c r="K30" s="15">
        <v>298000</v>
      </c>
      <c r="L30" s="15">
        <v>0</v>
      </c>
      <c r="M30" s="15">
        <v>0</v>
      </c>
      <c r="N30" s="15">
        <v>0</v>
      </c>
      <c r="O30" s="15">
        <v>298000</v>
      </c>
      <c r="P30" s="15">
        <f t="shared" si="1"/>
        <v>298000</v>
      </c>
    </row>
    <row r="31" spans="1:16" ht="38.25">
      <c r="A31" s="12" t="s">
        <v>72</v>
      </c>
      <c r="B31" s="12" t="s">
        <v>74</v>
      </c>
      <c r="C31" s="13" t="s">
        <v>73</v>
      </c>
      <c r="D31" s="14" t="s">
        <v>75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223121.71999999997</v>
      </c>
      <c r="K31" s="15">
        <v>223121.71999999997</v>
      </c>
      <c r="L31" s="15">
        <v>0</v>
      </c>
      <c r="M31" s="15">
        <v>0</v>
      </c>
      <c r="N31" s="15">
        <v>0</v>
      </c>
      <c r="O31" s="15">
        <v>223121.71999999997</v>
      </c>
      <c r="P31" s="15">
        <f t="shared" si="1"/>
        <v>223121.71999999997</v>
      </c>
    </row>
    <row r="32" spans="1:16" ht="25.5">
      <c r="A32" s="12" t="s">
        <v>76</v>
      </c>
      <c r="B32" s="12" t="s">
        <v>77</v>
      </c>
      <c r="C32" s="13" t="s">
        <v>73</v>
      </c>
      <c r="D32" s="14" t="s">
        <v>78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600000</v>
      </c>
      <c r="K32" s="15">
        <v>600000</v>
      </c>
      <c r="L32" s="15">
        <v>0</v>
      </c>
      <c r="M32" s="15">
        <v>0</v>
      </c>
      <c r="N32" s="15">
        <v>0</v>
      </c>
      <c r="O32" s="15">
        <v>600000</v>
      </c>
      <c r="P32" s="15">
        <f t="shared" si="1"/>
        <v>600000</v>
      </c>
    </row>
    <row r="33" spans="1:16" ht="25.5">
      <c r="A33" s="12" t="s">
        <v>79</v>
      </c>
      <c r="B33" s="12" t="s">
        <v>80</v>
      </c>
      <c r="C33" s="13" t="s">
        <v>73</v>
      </c>
      <c r="D33" s="14" t="s">
        <v>81</v>
      </c>
      <c r="E33" s="15">
        <v>1729000</v>
      </c>
      <c r="F33" s="15">
        <v>1729000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f t="shared" si="1"/>
        <v>1729000</v>
      </c>
    </row>
    <row r="34" spans="1:16" ht="25.5">
      <c r="A34" s="12" t="s">
        <v>82</v>
      </c>
      <c r="B34" s="12" t="s">
        <v>84</v>
      </c>
      <c r="C34" s="13" t="s">
        <v>83</v>
      </c>
      <c r="D34" s="14" t="s">
        <v>85</v>
      </c>
      <c r="E34" s="15">
        <v>1352679</v>
      </c>
      <c r="F34" s="15">
        <v>1352679</v>
      </c>
      <c r="G34" s="15">
        <v>0</v>
      </c>
      <c r="H34" s="15">
        <v>0</v>
      </c>
      <c r="I34" s="15">
        <v>0</v>
      </c>
      <c r="J34" s="15">
        <v>66000</v>
      </c>
      <c r="K34" s="15">
        <v>66000</v>
      </c>
      <c r="L34" s="15">
        <v>0</v>
      </c>
      <c r="M34" s="15">
        <v>0</v>
      </c>
      <c r="N34" s="15">
        <v>0</v>
      </c>
      <c r="O34" s="15">
        <v>66000</v>
      </c>
      <c r="P34" s="15">
        <f t="shared" si="1"/>
        <v>1418679</v>
      </c>
    </row>
    <row r="35" spans="1:16" ht="25.5">
      <c r="A35" s="12" t="s">
        <v>86</v>
      </c>
      <c r="B35" s="12" t="s">
        <v>87</v>
      </c>
      <c r="C35" s="13" t="s">
        <v>83</v>
      </c>
      <c r="D35" s="14" t="s">
        <v>88</v>
      </c>
      <c r="E35" s="15">
        <v>19098</v>
      </c>
      <c r="F35" s="15">
        <v>19098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f t="shared" si="1"/>
        <v>19098</v>
      </c>
    </row>
    <row r="36" spans="1:16" ht="25.5">
      <c r="A36" s="12" t="s">
        <v>89</v>
      </c>
      <c r="B36" s="12" t="s">
        <v>90</v>
      </c>
      <c r="C36" s="13" t="s">
        <v>73</v>
      </c>
      <c r="D36" s="14" t="s">
        <v>91</v>
      </c>
      <c r="E36" s="15">
        <v>68765.600000000006</v>
      </c>
      <c r="F36" s="15">
        <v>68765.600000000006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f t="shared" si="1"/>
        <v>68765.600000000006</v>
      </c>
    </row>
    <row r="37" spans="1:16" ht="89.25">
      <c r="A37" s="12" t="s">
        <v>92</v>
      </c>
      <c r="B37" s="12" t="s">
        <v>93</v>
      </c>
      <c r="C37" s="13" t="s">
        <v>73</v>
      </c>
      <c r="D37" s="14" t="s">
        <v>94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30916.33</v>
      </c>
      <c r="K37" s="15">
        <v>0</v>
      </c>
      <c r="L37" s="15">
        <v>30916.33</v>
      </c>
      <c r="M37" s="15">
        <v>0</v>
      </c>
      <c r="N37" s="15">
        <v>0</v>
      </c>
      <c r="O37" s="15">
        <v>0</v>
      </c>
      <c r="P37" s="15">
        <f t="shared" si="1"/>
        <v>30916.33</v>
      </c>
    </row>
    <row r="38" spans="1:16" ht="25.5">
      <c r="A38" s="12" t="s">
        <v>95</v>
      </c>
      <c r="B38" s="12" t="s">
        <v>96</v>
      </c>
      <c r="C38" s="13" t="s">
        <v>73</v>
      </c>
      <c r="D38" s="14" t="s">
        <v>97</v>
      </c>
      <c r="E38" s="15">
        <v>81998</v>
      </c>
      <c r="F38" s="15">
        <v>81998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f t="shared" si="1"/>
        <v>81998</v>
      </c>
    </row>
    <row r="39" spans="1:16" ht="25.5">
      <c r="A39" s="7" t="s">
        <v>98</v>
      </c>
      <c r="B39" s="8"/>
      <c r="C39" s="9"/>
      <c r="D39" s="10" t="s">
        <v>99</v>
      </c>
      <c r="E39" s="11">
        <f>E40</f>
        <v>305698697.24000001</v>
      </c>
      <c r="F39" s="11">
        <f t="shared" ref="F39:O39" si="3">F40</f>
        <v>305698697.24000001</v>
      </c>
      <c r="G39" s="11">
        <f t="shared" si="3"/>
        <v>209659101</v>
      </c>
      <c r="H39" s="11">
        <f t="shared" si="3"/>
        <v>24817643.48</v>
      </c>
      <c r="I39" s="11">
        <f t="shared" si="3"/>
        <v>0</v>
      </c>
      <c r="J39" s="11">
        <f t="shared" si="3"/>
        <v>20750223.579999998</v>
      </c>
      <c r="K39" s="11">
        <f t="shared" si="3"/>
        <v>13352823.58</v>
      </c>
      <c r="L39" s="11">
        <f t="shared" si="3"/>
        <v>7397400</v>
      </c>
      <c r="M39" s="11">
        <f t="shared" si="3"/>
        <v>431100</v>
      </c>
      <c r="N39" s="11">
        <f t="shared" si="3"/>
        <v>185700</v>
      </c>
      <c r="O39" s="11">
        <f t="shared" si="3"/>
        <v>13352823.58</v>
      </c>
      <c r="P39" s="11">
        <f t="shared" si="1"/>
        <v>326448920.81999999</v>
      </c>
    </row>
    <row r="40" spans="1:16">
      <c r="A40" s="7" t="s">
        <v>100</v>
      </c>
      <c r="B40" s="8"/>
      <c r="C40" s="9"/>
      <c r="D40" s="11"/>
      <c r="E40" s="11">
        <f>SUM(E41:E56)</f>
        <v>305698697.24000001</v>
      </c>
      <c r="F40" s="11">
        <f t="shared" ref="F40:O40" si="4">SUM(F41:F56)</f>
        <v>305698697.24000001</v>
      </c>
      <c r="G40" s="11">
        <f t="shared" si="4"/>
        <v>209659101</v>
      </c>
      <c r="H40" s="11">
        <f t="shared" si="4"/>
        <v>24817643.48</v>
      </c>
      <c r="I40" s="11">
        <f t="shared" si="4"/>
        <v>0</v>
      </c>
      <c r="J40" s="11">
        <f t="shared" si="4"/>
        <v>20750223.579999998</v>
      </c>
      <c r="K40" s="11">
        <f t="shared" si="4"/>
        <v>13352823.58</v>
      </c>
      <c r="L40" s="11">
        <f t="shared" si="4"/>
        <v>7397400</v>
      </c>
      <c r="M40" s="11">
        <f t="shared" si="4"/>
        <v>431100</v>
      </c>
      <c r="N40" s="11">
        <f t="shared" si="4"/>
        <v>185700</v>
      </c>
      <c r="O40" s="11">
        <f t="shared" si="4"/>
        <v>13352823.58</v>
      </c>
      <c r="P40" s="11">
        <f t="shared" si="1"/>
        <v>326448920.81999999</v>
      </c>
    </row>
    <row r="41" spans="1:16" ht="38.25">
      <c r="A41" s="12" t="s">
        <v>101</v>
      </c>
      <c r="B41" s="12" t="s">
        <v>22</v>
      </c>
      <c r="C41" s="13" t="s">
        <v>21</v>
      </c>
      <c r="D41" s="14" t="s">
        <v>23</v>
      </c>
      <c r="E41" s="15">
        <v>2432000</v>
      </c>
      <c r="F41" s="15">
        <v>2432000</v>
      </c>
      <c r="G41" s="15">
        <v>1970400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f t="shared" si="1"/>
        <v>2432000</v>
      </c>
    </row>
    <row r="42" spans="1:16">
      <c r="A42" s="12" t="s">
        <v>102</v>
      </c>
      <c r="B42" s="12" t="s">
        <v>104</v>
      </c>
      <c r="C42" s="13" t="s">
        <v>103</v>
      </c>
      <c r="D42" s="14" t="s">
        <v>105</v>
      </c>
      <c r="E42" s="15">
        <v>72048075</v>
      </c>
      <c r="F42" s="15">
        <v>72048075</v>
      </c>
      <c r="G42" s="15">
        <v>48558817</v>
      </c>
      <c r="H42" s="15">
        <v>7411662</v>
      </c>
      <c r="I42" s="15">
        <v>0</v>
      </c>
      <c r="J42" s="15">
        <v>6443114</v>
      </c>
      <c r="K42" s="15">
        <v>169214</v>
      </c>
      <c r="L42" s="15">
        <v>6273900</v>
      </c>
      <c r="M42" s="15">
        <v>0</v>
      </c>
      <c r="N42" s="15">
        <v>0</v>
      </c>
      <c r="O42" s="15">
        <v>169214</v>
      </c>
      <c r="P42" s="15">
        <f t="shared" si="1"/>
        <v>78491189</v>
      </c>
    </row>
    <row r="43" spans="1:16" ht="51">
      <c r="A43" s="12" t="s">
        <v>106</v>
      </c>
      <c r="B43" s="12" t="s">
        <v>108</v>
      </c>
      <c r="C43" s="13" t="s">
        <v>107</v>
      </c>
      <c r="D43" s="14" t="s">
        <v>109</v>
      </c>
      <c r="E43" s="15">
        <v>200754779.24000001</v>
      </c>
      <c r="F43" s="15">
        <v>200754779.24000001</v>
      </c>
      <c r="G43" s="15">
        <v>140162844</v>
      </c>
      <c r="H43" s="15">
        <v>13723699.48</v>
      </c>
      <c r="I43" s="15">
        <v>0</v>
      </c>
      <c r="J43" s="15">
        <v>3061385.9</v>
      </c>
      <c r="K43" s="15">
        <v>2866285.9</v>
      </c>
      <c r="L43" s="15">
        <v>195100</v>
      </c>
      <c r="M43" s="15">
        <v>66100</v>
      </c>
      <c r="N43" s="15">
        <v>14100</v>
      </c>
      <c r="O43" s="15">
        <v>2866285.9</v>
      </c>
      <c r="P43" s="15">
        <f t="shared" si="1"/>
        <v>203816165.14000002</v>
      </c>
    </row>
    <row r="44" spans="1:16" ht="51">
      <c r="A44" s="12" t="s">
        <v>110</v>
      </c>
      <c r="B44" s="12" t="s">
        <v>112</v>
      </c>
      <c r="C44" s="13" t="s">
        <v>111</v>
      </c>
      <c r="D44" s="14" t="s">
        <v>113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f t="shared" si="1"/>
        <v>0</v>
      </c>
    </row>
    <row r="45" spans="1:16" ht="38.25">
      <c r="A45" s="12" t="s">
        <v>114</v>
      </c>
      <c r="B45" s="12" t="s">
        <v>115</v>
      </c>
      <c r="C45" s="13" t="s">
        <v>103</v>
      </c>
      <c r="D45" s="14" t="s">
        <v>116</v>
      </c>
      <c r="E45" s="15">
        <v>3742844</v>
      </c>
      <c r="F45" s="15">
        <v>3742844</v>
      </c>
      <c r="G45" s="15">
        <v>2286700</v>
      </c>
      <c r="H45" s="15">
        <v>263000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f t="shared" si="1"/>
        <v>3742844</v>
      </c>
    </row>
    <row r="46" spans="1:16" ht="38.25">
      <c r="A46" s="12" t="s">
        <v>117</v>
      </c>
      <c r="B46" s="12" t="s">
        <v>119</v>
      </c>
      <c r="C46" s="13" t="s">
        <v>118</v>
      </c>
      <c r="D46" s="14" t="s">
        <v>120</v>
      </c>
      <c r="E46" s="15">
        <v>8682888</v>
      </c>
      <c r="F46" s="15">
        <v>8682888</v>
      </c>
      <c r="G46" s="15">
        <v>6435000</v>
      </c>
      <c r="H46" s="15">
        <v>520988</v>
      </c>
      <c r="I46" s="15">
        <v>0</v>
      </c>
      <c r="J46" s="15">
        <v>29800</v>
      </c>
      <c r="K46" s="15">
        <v>0</v>
      </c>
      <c r="L46" s="15">
        <v>29800</v>
      </c>
      <c r="M46" s="15">
        <v>0</v>
      </c>
      <c r="N46" s="15">
        <v>0</v>
      </c>
      <c r="O46" s="15">
        <v>0</v>
      </c>
      <c r="P46" s="15">
        <f t="shared" ref="P46:P77" si="5">E46+J46</f>
        <v>8712688</v>
      </c>
    </row>
    <row r="47" spans="1:16" ht="25.5">
      <c r="A47" s="12" t="s">
        <v>121</v>
      </c>
      <c r="B47" s="12" t="s">
        <v>123</v>
      </c>
      <c r="C47" s="13" t="s">
        <v>122</v>
      </c>
      <c r="D47" s="14" t="s">
        <v>124</v>
      </c>
      <c r="E47" s="15">
        <v>687097</v>
      </c>
      <c r="F47" s="15">
        <v>687097</v>
      </c>
      <c r="G47" s="15">
        <v>527000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f t="shared" si="5"/>
        <v>687097</v>
      </c>
    </row>
    <row r="48" spans="1:16" ht="25.5">
      <c r="A48" s="12" t="s">
        <v>125</v>
      </c>
      <c r="B48" s="12" t="s">
        <v>126</v>
      </c>
      <c r="C48" s="13" t="s">
        <v>122</v>
      </c>
      <c r="D48" s="14" t="s">
        <v>127</v>
      </c>
      <c r="E48" s="15">
        <v>4532704</v>
      </c>
      <c r="F48" s="15">
        <v>4532704</v>
      </c>
      <c r="G48" s="15">
        <v>3167460</v>
      </c>
      <c r="H48" s="15">
        <v>230344</v>
      </c>
      <c r="I48" s="15">
        <v>0</v>
      </c>
      <c r="J48" s="15">
        <v>5100</v>
      </c>
      <c r="K48" s="15">
        <v>0</v>
      </c>
      <c r="L48" s="15">
        <v>5100</v>
      </c>
      <c r="M48" s="15">
        <v>0</v>
      </c>
      <c r="N48" s="15">
        <v>0</v>
      </c>
      <c r="O48" s="15">
        <v>0</v>
      </c>
      <c r="P48" s="15">
        <f t="shared" si="5"/>
        <v>4537804</v>
      </c>
    </row>
    <row r="49" spans="1:16">
      <c r="A49" s="12" t="s">
        <v>128</v>
      </c>
      <c r="B49" s="12" t="s">
        <v>129</v>
      </c>
      <c r="C49" s="13" t="s">
        <v>122</v>
      </c>
      <c r="D49" s="14" t="s">
        <v>130</v>
      </c>
      <c r="E49" s="15">
        <v>40100</v>
      </c>
      <c r="F49" s="15">
        <v>40100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f t="shared" si="5"/>
        <v>40100</v>
      </c>
    </row>
    <row r="50" spans="1:16" ht="25.5">
      <c r="A50" s="12" t="s">
        <v>131</v>
      </c>
      <c r="B50" s="12" t="s">
        <v>132</v>
      </c>
      <c r="C50" s="13" t="s">
        <v>122</v>
      </c>
      <c r="D50" s="14" t="s">
        <v>133</v>
      </c>
      <c r="E50" s="15">
        <v>1231385</v>
      </c>
      <c r="F50" s="15">
        <v>1231385</v>
      </c>
      <c r="G50" s="15">
        <v>950680</v>
      </c>
      <c r="H50" s="15">
        <v>40300</v>
      </c>
      <c r="I50" s="15">
        <v>0</v>
      </c>
      <c r="J50" s="15">
        <v>11200</v>
      </c>
      <c r="K50" s="15">
        <v>11200</v>
      </c>
      <c r="L50" s="15">
        <v>0</v>
      </c>
      <c r="M50" s="15">
        <v>0</v>
      </c>
      <c r="N50" s="15">
        <v>0</v>
      </c>
      <c r="O50" s="15">
        <v>11200</v>
      </c>
      <c r="P50" s="15">
        <f t="shared" si="5"/>
        <v>1242585</v>
      </c>
    </row>
    <row r="51" spans="1:16" ht="63.75">
      <c r="A51" s="12" t="s">
        <v>134</v>
      </c>
      <c r="B51" s="12" t="s">
        <v>135</v>
      </c>
      <c r="C51" s="13" t="s">
        <v>32</v>
      </c>
      <c r="D51" s="14" t="s">
        <v>136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f t="shared" si="5"/>
        <v>0</v>
      </c>
    </row>
    <row r="52" spans="1:16" ht="38.25">
      <c r="A52" s="12" t="s">
        <v>137</v>
      </c>
      <c r="B52" s="12" t="s">
        <v>138</v>
      </c>
      <c r="C52" s="13" t="s">
        <v>42</v>
      </c>
      <c r="D52" s="14" t="s">
        <v>139</v>
      </c>
      <c r="E52" s="15">
        <v>9846825</v>
      </c>
      <c r="F52" s="15">
        <v>9846825</v>
      </c>
      <c r="G52" s="15">
        <v>5600200</v>
      </c>
      <c r="H52" s="15">
        <v>2627650</v>
      </c>
      <c r="I52" s="15">
        <v>0</v>
      </c>
      <c r="J52" s="15">
        <v>1096500</v>
      </c>
      <c r="K52" s="15">
        <v>203000</v>
      </c>
      <c r="L52" s="15">
        <v>893500</v>
      </c>
      <c r="M52" s="15">
        <v>365000</v>
      </c>
      <c r="N52" s="15">
        <v>171600</v>
      </c>
      <c r="O52" s="15">
        <v>203000</v>
      </c>
      <c r="P52" s="15">
        <f t="shared" si="5"/>
        <v>10943325</v>
      </c>
    </row>
    <row r="53" spans="1:16" ht="38.25">
      <c r="A53" s="12" t="s">
        <v>140</v>
      </c>
      <c r="B53" s="12" t="s">
        <v>52</v>
      </c>
      <c r="C53" s="13" t="s">
        <v>42</v>
      </c>
      <c r="D53" s="14" t="s">
        <v>53</v>
      </c>
      <c r="E53" s="15">
        <v>1700000</v>
      </c>
      <c r="F53" s="15">
        <v>1700000</v>
      </c>
      <c r="G53" s="15">
        <v>0</v>
      </c>
      <c r="H53" s="15">
        <v>0</v>
      </c>
      <c r="I53" s="15">
        <v>0</v>
      </c>
      <c r="J53" s="15">
        <v>222000</v>
      </c>
      <c r="K53" s="15">
        <v>222000</v>
      </c>
      <c r="L53" s="15">
        <v>0</v>
      </c>
      <c r="M53" s="15">
        <v>0</v>
      </c>
      <c r="N53" s="15">
        <v>0</v>
      </c>
      <c r="O53" s="15">
        <v>222000</v>
      </c>
      <c r="P53" s="15">
        <f t="shared" si="5"/>
        <v>1922000</v>
      </c>
    </row>
    <row r="54" spans="1:16">
      <c r="A54" s="12" t="s">
        <v>141</v>
      </c>
      <c r="B54" s="12" t="s">
        <v>142</v>
      </c>
      <c r="C54" s="13" t="s">
        <v>69</v>
      </c>
      <c r="D54" s="14" t="s">
        <v>143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6281123.6799999997</v>
      </c>
      <c r="K54" s="15">
        <v>6281123.6799999997</v>
      </c>
      <c r="L54" s="15">
        <v>0</v>
      </c>
      <c r="M54" s="15">
        <v>0</v>
      </c>
      <c r="N54" s="15">
        <v>0</v>
      </c>
      <c r="O54" s="15">
        <v>6281123.6799999997</v>
      </c>
      <c r="P54" s="15">
        <f t="shared" si="5"/>
        <v>6281123.6799999997</v>
      </c>
    </row>
    <row r="55" spans="1:16" ht="25.5">
      <c r="A55" s="12" t="s">
        <v>144</v>
      </c>
      <c r="B55" s="12" t="s">
        <v>145</v>
      </c>
      <c r="C55" s="13" t="s">
        <v>69</v>
      </c>
      <c r="D55" s="14" t="s">
        <v>146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1600000</v>
      </c>
      <c r="K55" s="15">
        <v>1600000</v>
      </c>
      <c r="L55" s="15">
        <v>0</v>
      </c>
      <c r="M55" s="15">
        <v>0</v>
      </c>
      <c r="N55" s="15">
        <v>0</v>
      </c>
      <c r="O55" s="15">
        <v>1600000</v>
      </c>
      <c r="P55" s="15">
        <f t="shared" si="5"/>
        <v>1600000</v>
      </c>
    </row>
    <row r="56" spans="1:16" ht="25.5">
      <c r="A56" s="12" t="s">
        <v>147</v>
      </c>
      <c r="B56" s="12" t="s">
        <v>77</v>
      </c>
      <c r="C56" s="13" t="s">
        <v>73</v>
      </c>
      <c r="D56" s="14" t="s">
        <v>78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2000000</v>
      </c>
      <c r="K56" s="15">
        <v>2000000</v>
      </c>
      <c r="L56" s="15">
        <v>0</v>
      </c>
      <c r="M56" s="15">
        <v>0</v>
      </c>
      <c r="N56" s="15">
        <v>0</v>
      </c>
      <c r="O56" s="15">
        <v>2000000</v>
      </c>
      <c r="P56" s="15">
        <f t="shared" si="5"/>
        <v>2000000</v>
      </c>
    </row>
    <row r="57" spans="1:16" ht="25.5">
      <c r="A57" s="7" t="s">
        <v>148</v>
      </c>
      <c r="B57" s="8"/>
      <c r="C57" s="9"/>
      <c r="D57" s="10" t="s">
        <v>149</v>
      </c>
      <c r="E57" s="11">
        <f>E58</f>
        <v>53947260.542999998</v>
      </c>
      <c r="F57" s="11">
        <f t="shared" ref="F57:O57" si="6">F58</f>
        <v>53947260.542999998</v>
      </c>
      <c r="G57" s="11">
        <f t="shared" si="6"/>
        <v>2555394.17</v>
      </c>
      <c r="H57" s="11">
        <f t="shared" si="6"/>
        <v>139112.81</v>
      </c>
      <c r="I57" s="11">
        <f t="shared" si="6"/>
        <v>0</v>
      </c>
      <c r="J57" s="11">
        <f t="shared" si="6"/>
        <v>24101038</v>
      </c>
      <c r="K57" s="11">
        <f t="shared" si="6"/>
        <v>24101038</v>
      </c>
      <c r="L57" s="11">
        <f t="shared" si="6"/>
        <v>0</v>
      </c>
      <c r="M57" s="11">
        <f t="shared" si="6"/>
        <v>0</v>
      </c>
      <c r="N57" s="11">
        <f t="shared" si="6"/>
        <v>0</v>
      </c>
      <c r="O57" s="11">
        <f t="shared" si="6"/>
        <v>24101038</v>
      </c>
      <c r="P57" s="11">
        <f t="shared" si="5"/>
        <v>78048298.542999998</v>
      </c>
    </row>
    <row r="58" spans="1:16">
      <c r="A58" s="7" t="s">
        <v>150</v>
      </c>
      <c r="B58" s="8"/>
      <c r="C58" s="9"/>
      <c r="D58" s="11"/>
      <c r="E58" s="11">
        <f>SUM(E59:E70)</f>
        <v>53947260.542999998</v>
      </c>
      <c r="F58" s="11">
        <f t="shared" ref="F58:O58" si="7">SUM(F59:F70)</f>
        <v>53947260.542999998</v>
      </c>
      <c r="G58" s="11">
        <f t="shared" si="7"/>
        <v>2555394.17</v>
      </c>
      <c r="H58" s="11">
        <f t="shared" si="7"/>
        <v>139112.81</v>
      </c>
      <c r="I58" s="11">
        <f t="shared" si="7"/>
        <v>0</v>
      </c>
      <c r="J58" s="11">
        <f t="shared" si="7"/>
        <v>24101038</v>
      </c>
      <c r="K58" s="11">
        <f t="shared" si="7"/>
        <v>24101038</v>
      </c>
      <c r="L58" s="11">
        <f t="shared" si="7"/>
        <v>0</v>
      </c>
      <c r="M58" s="11">
        <f t="shared" si="7"/>
        <v>0</v>
      </c>
      <c r="N58" s="11">
        <f t="shared" si="7"/>
        <v>0</v>
      </c>
      <c r="O58" s="11">
        <f t="shared" si="7"/>
        <v>24101038</v>
      </c>
      <c r="P58" s="11">
        <f t="shared" si="5"/>
        <v>78048298.542999998</v>
      </c>
    </row>
    <row r="59" spans="1:16" ht="38.25">
      <c r="A59" s="12" t="s">
        <v>151</v>
      </c>
      <c r="B59" s="12" t="s">
        <v>22</v>
      </c>
      <c r="C59" s="13" t="s">
        <v>21</v>
      </c>
      <c r="D59" s="14" t="s">
        <v>23</v>
      </c>
      <c r="E59" s="15">
        <v>1131859.6499999999</v>
      </c>
      <c r="F59" s="15">
        <v>1131859.6499999999</v>
      </c>
      <c r="G59" s="15">
        <v>892152.16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f t="shared" si="5"/>
        <v>1131859.6499999999</v>
      </c>
    </row>
    <row r="60" spans="1:16" ht="25.5">
      <c r="A60" s="12" t="s">
        <v>152</v>
      </c>
      <c r="B60" s="12" t="s">
        <v>154</v>
      </c>
      <c r="C60" s="13" t="s">
        <v>153</v>
      </c>
      <c r="D60" s="14" t="s">
        <v>155</v>
      </c>
      <c r="E60" s="15">
        <v>32339173.572999999</v>
      </c>
      <c r="F60" s="15">
        <v>32339173.572999999</v>
      </c>
      <c r="G60" s="15">
        <v>0</v>
      </c>
      <c r="H60" s="15">
        <v>0</v>
      </c>
      <c r="I60" s="15">
        <v>0</v>
      </c>
      <c r="J60" s="15">
        <v>3580514.52</v>
      </c>
      <c r="K60" s="15">
        <v>3580514.52</v>
      </c>
      <c r="L60" s="15">
        <v>0</v>
      </c>
      <c r="M60" s="15">
        <v>0</v>
      </c>
      <c r="N60" s="15">
        <v>0</v>
      </c>
      <c r="O60" s="15">
        <v>3580514.52</v>
      </c>
      <c r="P60" s="15">
        <f t="shared" si="5"/>
        <v>35919688.093000002</v>
      </c>
    </row>
    <row r="61" spans="1:16" ht="25.5">
      <c r="A61" s="12" t="s">
        <v>156</v>
      </c>
      <c r="B61" s="12" t="s">
        <v>158</v>
      </c>
      <c r="C61" s="13" t="s">
        <v>157</v>
      </c>
      <c r="D61" s="14" t="s">
        <v>159</v>
      </c>
      <c r="E61" s="15">
        <v>8357497.4399999995</v>
      </c>
      <c r="F61" s="15">
        <v>8357497.4399999995</v>
      </c>
      <c r="G61" s="15">
        <v>0</v>
      </c>
      <c r="H61" s="15">
        <v>0</v>
      </c>
      <c r="I61" s="15">
        <v>0</v>
      </c>
      <c r="J61" s="15">
        <v>330753</v>
      </c>
      <c r="K61" s="15">
        <v>330753</v>
      </c>
      <c r="L61" s="15">
        <v>0</v>
      </c>
      <c r="M61" s="15">
        <v>0</v>
      </c>
      <c r="N61" s="15">
        <v>0</v>
      </c>
      <c r="O61" s="15">
        <v>330753</v>
      </c>
      <c r="P61" s="15">
        <f t="shared" si="5"/>
        <v>8688250.4399999995</v>
      </c>
    </row>
    <row r="62" spans="1:16" ht="25.5">
      <c r="A62" s="12" t="s">
        <v>160</v>
      </c>
      <c r="B62" s="12" t="s">
        <v>162</v>
      </c>
      <c r="C62" s="13" t="s">
        <v>161</v>
      </c>
      <c r="D62" s="14" t="s">
        <v>163</v>
      </c>
      <c r="E62" s="15">
        <v>4312378.74</v>
      </c>
      <c r="F62" s="15">
        <v>4312378.74</v>
      </c>
      <c r="G62" s="15">
        <v>0</v>
      </c>
      <c r="H62" s="15">
        <v>0</v>
      </c>
      <c r="I62" s="15">
        <v>0</v>
      </c>
      <c r="J62" s="15">
        <v>370000</v>
      </c>
      <c r="K62" s="15">
        <v>370000</v>
      </c>
      <c r="L62" s="15">
        <v>0</v>
      </c>
      <c r="M62" s="15">
        <v>0</v>
      </c>
      <c r="N62" s="15">
        <v>0</v>
      </c>
      <c r="O62" s="15">
        <v>370000</v>
      </c>
      <c r="P62" s="15">
        <f t="shared" si="5"/>
        <v>4682378.74</v>
      </c>
    </row>
    <row r="63" spans="1:16">
      <c r="A63" s="12" t="s">
        <v>164</v>
      </c>
      <c r="B63" s="12" t="s">
        <v>166</v>
      </c>
      <c r="C63" s="13" t="s">
        <v>165</v>
      </c>
      <c r="D63" s="14" t="s">
        <v>167</v>
      </c>
      <c r="E63" s="15">
        <v>1929265.37</v>
      </c>
      <c r="F63" s="15">
        <v>1929265.37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f t="shared" si="5"/>
        <v>1929265.37</v>
      </c>
    </row>
    <row r="64" spans="1:16" ht="25.5">
      <c r="A64" s="12" t="s">
        <v>168</v>
      </c>
      <c r="B64" s="12" t="s">
        <v>170</v>
      </c>
      <c r="C64" s="13" t="s">
        <v>169</v>
      </c>
      <c r="D64" s="14" t="s">
        <v>171</v>
      </c>
      <c r="E64" s="15">
        <v>2988645.42</v>
      </c>
      <c r="F64" s="15">
        <v>2988645.42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f t="shared" si="5"/>
        <v>2988645.42</v>
      </c>
    </row>
    <row r="65" spans="1:16" ht="25.5">
      <c r="A65" s="12" t="s">
        <v>172</v>
      </c>
      <c r="B65" s="12" t="s">
        <v>173</v>
      </c>
      <c r="C65" s="13" t="s">
        <v>169</v>
      </c>
      <c r="D65" s="14" t="s">
        <v>174</v>
      </c>
      <c r="E65" s="15">
        <v>2193102.04</v>
      </c>
      <c r="F65" s="15">
        <v>2193102.04</v>
      </c>
      <c r="G65" s="15">
        <v>1562236.09</v>
      </c>
      <c r="H65" s="15">
        <v>135683.22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si="5"/>
        <v>2193102.04</v>
      </c>
    </row>
    <row r="66" spans="1:16" ht="25.5">
      <c r="A66" s="12" t="s">
        <v>175</v>
      </c>
      <c r="B66" s="12" t="s">
        <v>176</v>
      </c>
      <c r="C66" s="13" t="s">
        <v>169</v>
      </c>
      <c r="D66" s="14" t="s">
        <v>177</v>
      </c>
      <c r="E66" s="15">
        <v>575000</v>
      </c>
      <c r="F66" s="15">
        <v>575000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5"/>
        <v>575000</v>
      </c>
    </row>
    <row r="67" spans="1:16">
      <c r="A67" s="12" t="s">
        <v>178</v>
      </c>
      <c r="B67" s="12" t="s">
        <v>180</v>
      </c>
      <c r="C67" s="13" t="s">
        <v>179</v>
      </c>
      <c r="D67" s="14" t="s">
        <v>181</v>
      </c>
      <c r="E67" s="15">
        <v>120338.31</v>
      </c>
      <c r="F67" s="15">
        <v>120338.31</v>
      </c>
      <c r="G67" s="15">
        <v>101005.92</v>
      </c>
      <c r="H67" s="15">
        <v>3429.59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5"/>
        <v>120338.31</v>
      </c>
    </row>
    <row r="68" spans="1:16">
      <c r="A68" s="12" t="s">
        <v>182</v>
      </c>
      <c r="B68" s="12" t="s">
        <v>183</v>
      </c>
      <c r="C68" s="13" t="s">
        <v>69</v>
      </c>
      <c r="D68" s="14" t="s">
        <v>184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1793850.48</v>
      </c>
      <c r="K68" s="15">
        <v>1793850.48</v>
      </c>
      <c r="L68" s="15">
        <v>0</v>
      </c>
      <c r="M68" s="15">
        <v>0</v>
      </c>
      <c r="N68" s="15">
        <v>0</v>
      </c>
      <c r="O68" s="15">
        <v>1793850.48</v>
      </c>
      <c r="P68" s="15">
        <f t="shared" si="5"/>
        <v>1793850.48</v>
      </c>
    </row>
    <row r="69" spans="1:16" ht="38.25">
      <c r="A69" s="12" t="s">
        <v>185</v>
      </c>
      <c r="B69" s="12" t="s">
        <v>186</v>
      </c>
      <c r="C69" s="13" t="s">
        <v>73</v>
      </c>
      <c r="D69" s="14" t="s">
        <v>187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975935</v>
      </c>
      <c r="K69" s="15">
        <v>975935</v>
      </c>
      <c r="L69" s="15">
        <v>0</v>
      </c>
      <c r="M69" s="15">
        <v>0</v>
      </c>
      <c r="N69" s="15">
        <v>0</v>
      </c>
      <c r="O69" s="15">
        <v>975935</v>
      </c>
      <c r="P69" s="15">
        <f t="shared" si="5"/>
        <v>975935</v>
      </c>
    </row>
    <row r="70" spans="1:16" ht="51">
      <c r="A70" s="12" t="s">
        <v>188</v>
      </c>
      <c r="B70" s="12" t="s">
        <v>189</v>
      </c>
      <c r="C70" s="13" t="s">
        <v>73</v>
      </c>
      <c r="D70" s="14" t="s">
        <v>190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17049985</v>
      </c>
      <c r="K70" s="15">
        <v>17049985</v>
      </c>
      <c r="L70" s="15">
        <v>0</v>
      </c>
      <c r="M70" s="15">
        <v>0</v>
      </c>
      <c r="N70" s="15">
        <v>0</v>
      </c>
      <c r="O70" s="15">
        <v>17049985</v>
      </c>
      <c r="P70" s="15">
        <f t="shared" si="5"/>
        <v>17049985</v>
      </c>
    </row>
    <row r="71" spans="1:16" ht="25.5">
      <c r="A71" s="7" t="s">
        <v>191</v>
      </c>
      <c r="B71" s="8"/>
      <c r="C71" s="9"/>
      <c r="D71" s="10" t="s">
        <v>192</v>
      </c>
      <c r="E71" s="11">
        <f>E72</f>
        <v>29060208</v>
      </c>
      <c r="F71" s="11">
        <f t="shared" ref="F71:O71" si="8">F72</f>
        <v>29060208</v>
      </c>
      <c r="G71" s="11">
        <f t="shared" si="8"/>
        <v>19293000</v>
      </c>
      <c r="H71" s="11">
        <f t="shared" si="8"/>
        <v>68400</v>
      </c>
      <c r="I71" s="11">
        <f t="shared" si="8"/>
        <v>0</v>
      </c>
      <c r="J71" s="11">
        <f t="shared" si="8"/>
        <v>2559658.7599999998</v>
      </c>
      <c r="K71" s="11">
        <f t="shared" si="8"/>
        <v>2452261.14</v>
      </c>
      <c r="L71" s="11">
        <f t="shared" si="8"/>
        <v>107397.62</v>
      </c>
      <c r="M71" s="11">
        <f t="shared" si="8"/>
        <v>5300</v>
      </c>
      <c r="N71" s="11">
        <f t="shared" si="8"/>
        <v>0</v>
      </c>
      <c r="O71" s="11">
        <f t="shared" si="8"/>
        <v>2452261.1399999997</v>
      </c>
      <c r="P71" s="11">
        <f t="shared" si="5"/>
        <v>31619866.759999998</v>
      </c>
    </row>
    <row r="72" spans="1:16">
      <c r="A72" s="7" t="s">
        <v>193</v>
      </c>
      <c r="B72" s="8"/>
      <c r="C72" s="9"/>
      <c r="D72" s="11"/>
      <c r="E72" s="11">
        <f>SUM(E73:E83)</f>
        <v>29060208</v>
      </c>
      <c r="F72" s="11">
        <f t="shared" ref="F72:O72" si="9">SUM(F73:F83)</f>
        <v>29060208</v>
      </c>
      <c r="G72" s="11">
        <f t="shared" si="9"/>
        <v>19293000</v>
      </c>
      <c r="H72" s="11">
        <f t="shared" si="9"/>
        <v>68400</v>
      </c>
      <c r="I72" s="11">
        <f t="shared" si="9"/>
        <v>0</v>
      </c>
      <c r="J72" s="11">
        <f t="shared" si="9"/>
        <v>2559658.7599999998</v>
      </c>
      <c r="K72" s="11">
        <f t="shared" si="9"/>
        <v>2452261.14</v>
      </c>
      <c r="L72" s="11">
        <f t="shared" si="9"/>
        <v>107397.62</v>
      </c>
      <c r="M72" s="11">
        <f t="shared" si="9"/>
        <v>5300</v>
      </c>
      <c r="N72" s="11">
        <f t="shared" si="9"/>
        <v>0</v>
      </c>
      <c r="O72" s="11">
        <f t="shared" si="9"/>
        <v>2452261.1399999997</v>
      </c>
      <c r="P72" s="11">
        <f t="shared" si="5"/>
        <v>31619866.759999998</v>
      </c>
    </row>
    <row r="73" spans="1:16" ht="38.25">
      <c r="A73" s="12" t="s">
        <v>194</v>
      </c>
      <c r="B73" s="12" t="s">
        <v>22</v>
      </c>
      <c r="C73" s="13" t="s">
        <v>21</v>
      </c>
      <c r="D73" s="14" t="s">
        <v>23</v>
      </c>
      <c r="E73" s="15">
        <v>18177300</v>
      </c>
      <c r="F73" s="15">
        <v>18177300</v>
      </c>
      <c r="G73" s="15">
        <v>14742000</v>
      </c>
      <c r="H73" s="15">
        <v>39000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f t="shared" si="5"/>
        <v>18177300</v>
      </c>
    </row>
    <row r="74" spans="1:16" ht="25.5">
      <c r="A74" s="12" t="s">
        <v>195</v>
      </c>
      <c r="B74" s="12" t="s">
        <v>196</v>
      </c>
      <c r="C74" s="13" t="s">
        <v>112</v>
      </c>
      <c r="D74" s="14" t="s">
        <v>197</v>
      </c>
      <c r="E74" s="15">
        <v>200000</v>
      </c>
      <c r="F74" s="15">
        <v>200000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f t="shared" si="5"/>
        <v>200000</v>
      </c>
    </row>
    <row r="75" spans="1:16" ht="25.5">
      <c r="A75" s="12" t="s">
        <v>198</v>
      </c>
      <c r="B75" s="12" t="s">
        <v>200</v>
      </c>
      <c r="C75" s="13" t="s">
        <v>199</v>
      </c>
      <c r="D75" s="14" t="s">
        <v>201</v>
      </c>
      <c r="E75" s="15">
        <v>200000</v>
      </c>
      <c r="F75" s="15">
        <v>200000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f t="shared" si="5"/>
        <v>200000</v>
      </c>
    </row>
    <row r="76" spans="1:16" ht="38.25">
      <c r="A76" s="12" t="s">
        <v>202</v>
      </c>
      <c r="B76" s="12" t="s">
        <v>203</v>
      </c>
      <c r="C76" s="13" t="s">
        <v>199</v>
      </c>
      <c r="D76" s="14" t="s">
        <v>204</v>
      </c>
      <c r="E76" s="15">
        <v>435000</v>
      </c>
      <c r="F76" s="15">
        <v>435000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f t="shared" si="5"/>
        <v>435000</v>
      </c>
    </row>
    <row r="77" spans="1:16" ht="38.25">
      <c r="A77" s="12" t="s">
        <v>205</v>
      </c>
      <c r="B77" s="12" t="s">
        <v>206</v>
      </c>
      <c r="C77" s="13" t="s">
        <v>199</v>
      </c>
      <c r="D77" s="14" t="s">
        <v>207</v>
      </c>
      <c r="E77" s="15">
        <v>400000</v>
      </c>
      <c r="F77" s="15">
        <v>400000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f t="shared" si="5"/>
        <v>400000</v>
      </c>
    </row>
    <row r="78" spans="1:16" ht="51">
      <c r="A78" s="12" t="s">
        <v>208</v>
      </c>
      <c r="B78" s="12" t="s">
        <v>209</v>
      </c>
      <c r="C78" s="13" t="s">
        <v>108</v>
      </c>
      <c r="D78" s="14" t="s">
        <v>210</v>
      </c>
      <c r="E78" s="15">
        <v>5762400</v>
      </c>
      <c r="F78" s="15">
        <v>5762400</v>
      </c>
      <c r="G78" s="15">
        <v>4551000</v>
      </c>
      <c r="H78" s="15">
        <v>29400</v>
      </c>
      <c r="I78" s="15">
        <v>0</v>
      </c>
      <c r="J78" s="15">
        <v>7200</v>
      </c>
      <c r="K78" s="15">
        <v>0</v>
      </c>
      <c r="L78" s="15">
        <v>7200</v>
      </c>
      <c r="M78" s="15">
        <v>5300</v>
      </c>
      <c r="N78" s="15">
        <v>0</v>
      </c>
      <c r="O78" s="15">
        <v>0</v>
      </c>
      <c r="P78" s="15">
        <f t="shared" ref="P78:P109" si="10">E78+J78</f>
        <v>5769600</v>
      </c>
    </row>
    <row r="79" spans="1:16" ht="76.5">
      <c r="A79" s="12" t="s">
        <v>211</v>
      </c>
      <c r="B79" s="12" t="s">
        <v>212</v>
      </c>
      <c r="C79" s="13" t="s">
        <v>104</v>
      </c>
      <c r="D79" s="14" t="s">
        <v>213</v>
      </c>
      <c r="E79" s="15">
        <v>150000</v>
      </c>
      <c r="F79" s="15">
        <v>150000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f t="shared" si="10"/>
        <v>150000</v>
      </c>
    </row>
    <row r="80" spans="1:16" ht="63.75">
      <c r="A80" s="12" t="s">
        <v>214</v>
      </c>
      <c r="B80" s="12" t="s">
        <v>215</v>
      </c>
      <c r="C80" s="13" t="s">
        <v>115</v>
      </c>
      <c r="D80" s="14" t="s">
        <v>216</v>
      </c>
      <c r="E80" s="15">
        <v>300000</v>
      </c>
      <c r="F80" s="15">
        <v>300000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f t="shared" si="10"/>
        <v>300000</v>
      </c>
    </row>
    <row r="81" spans="1:16" ht="76.5">
      <c r="A81" s="12" t="s">
        <v>217</v>
      </c>
      <c r="B81" s="12" t="s">
        <v>218</v>
      </c>
      <c r="C81" s="13" t="s">
        <v>115</v>
      </c>
      <c r="D81" s="14" t="s">
        <v>219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2452261.1399999997</v>
      </c>
      <c r="K81" s="15">
        <v>2452261.14</v>
      </c>
      <c r="L81" s="15">
        <v>0</v>
      </c>
      <c r="M81" s="15">
        <v>0</v>
      </c>
      <c r="N81" s="15">
        <v>0</v>
      </c>
      <c r="O81" s="15">
        <v>2452261.1399999997</v>
      </c>
      <c r="P81" s="15">
        <f t="shared" si="10"/>
        <v>2452261.1399999997</v>
      </c>
    </row>
    <row r="82" spans="1:16" ht="25.5">
      <c r="A82" s="12" t="s">
        <v>220</v>
      </c>
      <c r="B82" s="12" t="s">
        <v>221</v>
      </c>
      <c r="C82" s="13" t="s">
        <v>119</v>
      </c>
      <c r="D82" s="14" t="s">
        <v>222</v>
      </c>
      <c r="E82" s="15">
        <v>3435508</v>
      </c>
      <c r="F82" s="15">
        <v>3435508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f t="shared" si="10"/>
        <v>3435508</v>
      </c>
    </row>
    <row r="83" spans="1:16" ht="89.25">
      <c r="A83" s="12" t="s">
        <v>223</v>
      </c>
      <c r="B83" s="12" t="s">
        <v>93</v>
      </c>
      <c r="C83" s="13" t="s">
        <v>73</v>
      </c>
      <c r="D83" s="14" t="s">
        <v>94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100197.62</v>
      </c>
      <c r="K83" s="15">
        <v>0</v>
      </c>
      <c r="L83" s="15">
        <v>100197.62</v>
      </c>
      <c r="M83" s="15">
        <v>0</v>
      </c>
      <c r="N83" s="15">
        <v>0</v>
      </c>
      <c r="O83" s="15">
        <v>0</v>
      </c>
      <c r="P83" s="15">
        <f t="shared" si="10"/>
        <v>100197.62</v>
      </c>
    </row>
    <row r="84" spans="1:16" ht="25.5">
      <c r="A84" s="7" t="s">
        <v>224</v>
      </c>
      <c r="B84" s="8"/>
      <c r="C84" s="9"/>
      <c r="D84" s="10" t="s">
        <v>225</v>
      </c>
      <c r="E84" s="11">
        <f>E85</f>
        <v>51419364</v>
      </c>
      <c r="F84" s="11">
        <f t="shared" ref="F84:O84" si="11">F85</f>
        <v>51419364</v>
      </c>
      <c r="G84" s="11">
        <f t="shared" si="11"/>
        <v>34038900</v>
      </c>
      <c r="H84" s="11">
        <f t="shared" si="11"/>
        <v>2652900</v>
      </c>
      <c r="I84" s="11">
        <f t="shared" si="11"/>
        <v>0</v>
      </c>
      <c r="J84" s="11">
        <f t="shared" si="11"/>
        <v>5053823</v>
      </c>
      <c r="K84" s="11">
        <f t="shared" si="11"/>
        <v>2508823</v>
      </c>
      <c r="L84" s="11">
        <f t="shared" si="11"/>
        <v>2310000</v>
      </c>
      <c r="M84" s="11">
        <f t="shared" si="11"/>
        <v>833400</v>
      </c>
      <c r="N84" s="11">
        <f t="shared" si="11"/>
        <v>272200</v>
      </c>
      <c r="O84" s="11">
        <f t="shared" si="11"/>
        <v>2743823</v>
      </c>
      <c r="P84" s="11">
        <f t="shared" si="10"/>
        <v>56473187</v>
      </c>
    </row>
    <row r="85" spans="1:16">
      <c r="A85" s="7" t="s">
        <v>226</v>
      </c>
      <c r="B85" s="8"/>
      <c r="C85" s="9"/>
      <c r="D85" s="11"/>
      <c r="E85" s="11">
        <f>SUM(E86:E95)</f>
        <v>51419364</v>
      </c>
      <c r="F85" s="11">
        <f t="shared" ref="F85:O85" si="12">SUM(F86:F95)</f>
        <v>51419364</v>
      </c>
      <c r="G85" s="11">
        <f t="shared" si="12"/>
        <v>34038900</v>
      </c>
      <c r="H85" s="11">
        <f t="shared" si="12"/>
        <v>2652900</v>
      </c>
      <c r="I85" s="11">
        <f t="shared" si="12"/>
        <v>0</v>
      </c>
      <c r="J85" s="11">
        <f t="shared" si="12"/>
        <v>5053823</v>
      </c>
      <c r="K85" s="11">
        <f t="shared" si="12"/>
        <v>2508823</v>
      </c>
      <c r="L85" s="11">
        <f t="shared" si="12"/>
        <v>2310000</v>
      </c>
      <c r="M85" s="11">
        <f t="shared" si="12"/>
        <v>833400</v>
      </c>
      <c r="N85" s="11">
        <f t="shared" si="12"/>
        <v>272200</v>
      </c>
      <c r="O85" s="11">
        <f t="shared" si="12"/>
        <v>2743823</v>
      </c>
      <c r="P85" s="11">
        <f t="shared" si="10"/>
        <v>56473187</v>
      </c>
    </row>
    <row r="86" spans="1:16" ht="38.25">
      <c r="A86" s="12" t="s">
        <v>227</v>
      </c>
      <c r="B86" s="12" t="s">
        <v>22</v>
      </c>
      <c r="C86" s="13" t="s">
        <v>21</v>
      </c>
      <c r="D86" s="14" t="s">
        <v>23</v>
      </c>
      <c r="E86" s="15">
        <v>1242900</v>
      </c>
      <c r="F86" s="15">
        <v>1242900</v>
      </c>
      <c r="G86" s="15">
        <v>982600</v>
      </c>
      <c r="H86" s="15">
        <v>13700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f t="shared" si="10"/>
        <v>1242900</v>
      </c>
    </row>
    <row r="87" spans="1:16" ht="25.5">
      <c r="A87" s="12" t="s">
        <v>228</v>
      </c>
      <c r="B87" s="12" t="s">
        <v>229</v>
      </c>
      <c r="C87" s="13" t="s">
        <v>118</v>
      </c>
      <c r="D87" s="14" t="s">
        <v>230</v>
      </c>
      <c r="E87" s="15">
        <v>28026654</v>
      </c>
      <c r="F87" s="15">
        <v>28026654</v>
      </c>
      <c r="G87" s="15">
        <v>22220500</v>
      </c>
      <c r="H87" s="15">
        <v>644300</v>
      </c>
      <c r="I87" s="15">
        <v>0</v>
      </c>
      <c r="J87" s="15">
        <v>1808000</v>
      </c>
      <c r="K87" s="15">
        <v>150000</v>
      </c>
      <c r="L87" s="15">
        <v>1498000</v>
      </c>
      <c r="M87" s="15">
        <v>833400</v>
      </c>
      <c r="N87" s="15">
        <v>12500</v>
      </c>
      <c r="O87" s="15">
        <v>310000</v>
      </c>
      <c r="P87" s="15">
        <f t="shared" si="10"/>
        <v>29834654</v>
      </c>
    </row>
    <row r="88" spans="1:16" ht="38.25">
      <c r="A88" s="12" t="s">
        <v>231</v>
      </c>
      <c r="B88" s="12" t="s">
        <v>233</v>
      </c>
      <c r="C88" s="13" t="s">
        <v>232</v>
      </c>
      <c r="D88" s="14" t="s">
        <v>234</v>
      </c>
      <c r="E88" s="15">
        <v>5740000</v>
      </c>
      <c r="F88" s="15">
        <v>5740000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f t="shared" si="10"/>
        <v>5740000</v>
      </c>
    </row>
    <row r="89" spans="1:16">
      <c r="A89" s="12" t="s">
        <v>235</v>
      </c>
      <c r="B89" s="12" t="s">
        <v>180</v>
      </c>
      <c r="C89" s="13" t="s">
        <v>179</v>
      </c>
      <c r="D89" s="14" t="s">
        <v>181</v>
      </c>
      <c r="E89" s="15">
        <v>5324300</v>
      </c>
      <c r="F89" s="15">
        <v>5324300</v>
      </c>
      <c r="G89" s="15">
        <v>3875000</v>
      </c>
      <c r="H89" s="15">
        <v>575400</v>
      </c>
      <c r="I89" s="15">
        <v>0</v>
      </c>
      <c r="J89" s="15">
        <v>235000</v>
      </c>
      <c r="K89" s="15">
        <v>15000</v>
      </c>
      <c r="L89" s="15">
        <v>220000</v>
      </c>
      <c r="M89" s="15">
        <v>0</v>
      </c>
      <c r="N89" s="15">
        <v>150000</v>
      </c>
      <c r="O89" s="15">
        <v>15000</v>
      </c>
      <c r="P89" s="15">
        <f t="shared" si="10"/>
        <v>5559300</v>
      </c>
    </row>
    <row r="90" spans="1:16">
      <c r="A90" s="12" t="s">
        <v>236</v>
      </c>
      <c r="B90" s="12" t="s">
        <v>237</v>
      </c>
      <c r="C90" s="13" t="s">
        <v>179</v>
      </c>
      <c r="D90" s="14" t="s">
        <v>238</v>
      </c>
      <c r="E90" s="15">
        <v>4117400</v>
      </c>
      <c r="F90" s="15">
        <v>4117400</v>
      </c>
      <c r="G90" s="15">
        <v>2765800</v>
      </c>
      <c r="H90" s="15">
        <v>535600</v>
      </c>
      <c r="I90" s="15">
        <v>0</v>
      </c>
      <c r="J90" s="15">
        <v>667600</v>
      </c>
      <c r="K90" s="15">
        <v>178000</v>
      </c>
      <c r="L90" s="15">
        <v>444600</v>
      </c>
      <c r="M90" s="15">
        <v>0</v>
      </c>
      <c r="N90" s="15">
        <v>68000</v>
      </c>
      <c r="O90" s="15">
        <v>223000</v>
      </c>
      <c r="P90" s="15">
        <f t="shared" si="10"/>
        <v>4785000</v>
      </c>
    </row>
    <row r="91" spans="1:16" ht="38.25">
      <c r="A91" s="12" t="s">
        <v>239</v>
      </c>
      <c r="B91" s="12" t="s">
        <v>241</v>
      </c>
      <c r="C91" s="13" t="s">
        <v>240</v>
      </c>
      <c r="D91" s="14" t="s">
        <v>242</v>
      </c>
      <c r="E91" s="15">
        <v>4595510</v>
      </c>
      <c r="F91" s="15">
        <v>4595510</v>
      </c>
      <c r="G91" s="15">
        <v>2740900</v>
      </c>
      <c r="H91" s="15">
        <v>870300</v>
      </c>
      <c r="I91" s="15">
        <v>0</v>
      </c>
      <c r="J91" s="15">
        <v>177400</v>
      </c>
      <c r="K91" s="15">
        <v>0</v>
      </c>
      <c r="L91" s="15">
        <v>147400</v>
      </c>
      <c r="M91" s="15">
        <v>0</v>
      </c>
      <c r="N91" s="15">
        <v>41700</v>
      </c>
      <c r="O91" s="15">
        <v>30000</v>
      </c>
      <c r="P91" s="15">
        <f t="shared" si="10"/>
        <v>4772910</v>
      </c>
    </row>
    <row r="92" spans="1:16" ht="25.5">
      <c r="A92" s="12" t="s">
        <v>243</v>
      </c>
      <c r="B92" s="12" t="s">
        <v>245</v>
      </c>
      <c r="C92" s="13" t="s">
        <v>244</v>
      </c>
      <c r="D92" s="14" t="s">
        <v>246</v>
      </c>
      <c r="E92" s="15">
        <v>1827600</v>
      </c>
      <c r="F92" s="15">
        <v>1827600</v>
      </c>
      <c r="G92" s="15">
        <v>1454100</v>
      </c>
      <c r="H92" s="15">
        <v>13600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f t="shared" si="10"/>
        <v>1827600</v>
      </c>
    </row>
    <row r="93" spans="1:16">
      <c r="A93" s="12" t="s">
        <v>247</v>
      </c>
      <c r="B93" s="12" t="s">
        <v>248</v>
      </c>
      <c r="C93" s="13" t="s">
        <v>244</v>
      </c>
      <c r="D93" s="14" t="s">
        <v>249</v>
      </c>
      <c r="E93" s="15">
        <v>545000</v>
      </c>
      <c r="F93" s="15">
        <v>545000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f t="shared" si="10"/>
        <v>545000</v>
      </c>
    </row>
    <row r="94" spans="1:16">
      <c r="A94" s="12" t="s">
        <v>250</v>
      </c>
      <c r="B94" s="12" t="s">
        <v>251</v>
      </c>
      <c r="C94" s="13" t="s">
        <v>69</v>
      </c>
      <c r="D94" s="14" t="s">
        <v>252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2126117</v>
      </c>
      <c r="K94" s="15">
        <v>2126117</v>
      </c>
      <c r="L94" s="15">
        <v>0</v>
      </c>
      <c r="M94" s="15">
        <v>0</v>
      </c>
      <c r="N94" s="15">
        <v>0</v>
      </c>
      <c r="O94" s="15">
        <v>2126117</v>
      </c>
      <c r="P94" s="15">
        <f t="shared" si="10"/>
        <v>2126117</v>
      </c>
    </row>
    <row r="95" spans="1:16" ht="25.5">
      <c r="A95" s="12" t="s">
        <v>253</v>
      </c>
      <c r="B95" s="12" t="s">
        <v>254</v>
      </c>
      <c r="C95" s="13" t="s">
        <v>69</v>
      </c>
      <c r="D95" s="14" t="s">
        <v>255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39706</v>
      </c>
      <c r="K95" s="15">
        <v>39706</v>
      </c>
      <c r="L95" s="15">
        <v>0</v>
      </c>
      <c r="M95" s="15">
        <v>0</v>
      </c>
      <c r="N95" s="15">
        <v>0</v>
      </c>
      <c r="O95" s="15">
        <v>39706</v>
      </c>
      <c r="P95" s="15">
        <f t="shared" si="10"/>
        <v>39706</v>
      </c>
    </row>
    <row r="96" spans="1:16" ht="25.5">
      <c r="A96" s="7" t="s">
        <v>256</v>
      </c>
      <c r="B96" s="8"/>
      <c r="C96" s="9"/>
      <c r="D96" s="10" t="s">
        <v>257</v>
      </c>
      <c r="E96" s="11">
        <f>E97</f>
        <v>44278565.899999999</v>
      </c>
      <c r="F96" s="11">
        <f t="shared" ref="F96:O96" si="13">F97</f>
        <v>44278565.899999999</v>
      </c>
      <c r="G96" s="11">
        <f t="shared" si="13"/>
        <v>5691059</v>
      </c>
      <c r="H96" s="11">
        <f t="shared" si="13"/>
        <v>2590816.48</v>
      </c>
      <c r="I96" s="11">
        <f t="shared" si="13"/>
        <v>0</v>
      </c>
      <c r="J96" s="11">
        <f t="shared" si="13"/>
        <v>38279623.239999995</v>
      </c>
      <c r="K96" s="11">
        <f t="shared" si="13"/>
        <v>37018568.439999998</v>
      </c>
      <c r="L96" s="11">
        <f t="shared" si="13"/>
        <v>91000</v>
      </c>
      <c r="M96" s="11">
        <f t="shared" si="13"/>
        <v>0</v>
      </c>
      <c r="N96" s="11">
        <f t="shared" si="13"/>
        <v>0</v>
      </c>
      <c r="O96" s="11">
        <f t="shared" si="13"/>
        <v>38188623.239999995</v>
      </c>
      <c r="P96" s="11">
        <f t="shared" si="10"/>
        <v>82558189.139999986</v>
      </c>
    </row>
    <row r="97" spans="1:16">
      <c r="A97" s="7" t="s">
        <v>258</v>
      </c>
      <c r="B97" s="8"/>
      <c r="C97" s="9"/>
      <c r="D97" s="11"/>
      <c r="E97" s="11">
        <f>SUM(E98:E114)</f>
        <v>44278565.899999999</v>
      </c>
      <c r="F97" s="11">
        <f t="shared" ref="F97:O97" si="14">SUM(F98:F114)</f>
        <v>44278565.899999999</v>
      </c>
      <c r="G97" s="11">
        <f t="shared" si="14"/>
        <v>5691059</v>
      </c>
      <c r="H97" s="11">
        <f t="shared" si="14"/>
        <v>2590816.48</v>
      </c>
      <c r="I97" s="11">
        <f t="shared" si="14"/>
        <v>0</v>
      </c>
      <c r="J97" s="11">
        <f t="shared" si="14"/>
        <v>38279623.239999995</v>
      </c>
      <c r="K97" s="11">
        <f t="shared" si="14"/>
        <v>37018568.439999998</v>
      </c>
      <c r="L97" s="11">
        <f t="shared" si="14"/>
        <v>91000</v>
      </c>
      <c r="M97" s="11">
        <f t="shared" si="14"/>
        <v>0</v>
      </c>
      <c r="N97" s="11">
        <f t="shared" si="14"/>
        <v>0</v>
      </c>
      <c r="O97" s="11">
        <f t="shared" si="14"/>
        <v>38188623.239999995</v>
      </c>
      <c r="P97" s="11">
        <f t="shared" si="10"/>
        <v>82558189.139999986</v>
      </c>
    </row>
    <row r="98" spans="1:16" ht="38.25">
      <c r="A98" s="12" t="s">
        <v>259</v>
      </c>
      <c r="B98" s="12" t="s">
        <v>22</v>
      </c>
      <c r="C98" s="13" t="s">
        <v>21</v>
      </c>
      <c r="D98" s="14" t="s">
        <v>23</v>
      </c>
      <c r="E98" s="15">
        <v>7159219</v>
      </c>
      <c r="F98" s="15">
        <v>7159219</v>
      </c>
      <c r="G98" s="15">
        <v>5691059</v>
      </c>
      <c r="H98" s="15">
        <v>63700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f t="shared" si="10"/>
        <v>7159219</v>
      </c>
    </row>
    <row r="99" spans="1:16" ht="25.5">
      <c r="A99" s="12" t="s">
        <v>260</v>
      </c>
      <c r="B99" s="12" t="s">
        <v>261</v>
      </c>
      <c r="C99" s="13" t="s">
        <v>61</v>
      </c>
      <c r="D99" s="14" t="s">
        <v>262</v>
      </c>
      <c r="E99" s="15">
        <v>572672.80000000005</v>
      </c>
      <c r="F99" s="15">
        <v>572672.80000000005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f t="shared" si="10"/>
        <v>572672.80000000005</v>
      </c>
    </row>
    <row r="100" spans="1:16" ht="51">
      <c r="A100" s="12" t="s">
        <v>263</v>
      </c>
      <c r="B100" s="12" t="s">
        <v>265</v>
      </c>
      <c r="C100" s="13" t="s">
        <v>264</v>
      </c>
      <c r="D100" s="14" t="s">
        <v>266</v>
      </c>
      <c r="E100" s="15">
        <v>400000</v>
      </c>
      <c r="F100" s="15">
        <v>400000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f t="shared" si="10"/>
        <v>400000</v>
      </c>
    </row>
    <row r="101" spans="1:16">
      <c r="A101" s="12" t="s">
        <v>267</v>
      </c>
      <c r="B101" s="12" t="s">
        <v>268</v>
      </c>
      <c r="C101" s="13" t="s">
        <v>264</v>
      </c>
      <c r="D101" s="14" t="s">
        <v>269</v>
      </c>
      <c r="E101" s="15">
        <v>23640221.989999998</v>
      </c>
      <c r="F101" s="15">
        <v>23640221.989999998</v>
      </c>
      <c r="G101" s="15">
        <v>0</v>
      </c>
      <c r="H101" s="15">
        <v>2527116.48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f t="shared" si="10"/>
        <v>23640221.989999998</v>
      </c>
    </row>
    <row r="102" spans="1:16" ht="25.5">
      <c r="A102" s="12" t="s">
        <v>270</v>
      </c>
      <c r="B102" s="12" t="s">
        <v>271</v>
      </c>
      <c r="C102" s="13" t="s">
        <v>61</v>
      </c>
      <c r="D102" s="14" t="s">
        <v>272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1249675</v>
      </c>
      <c r="K102" s="15">
        <v>1249675</v>
      </c>
      <c r="L102" s="15">
        <v>0</v>
      </c>
      <c r="M102" s="15">
        <v>0</v>
      </c>
      <c r="N102" s="15">
        <v>0</v>
      </c>
      <c r="O102" s="15">
        <v>1249675</v>
      </c>
      <c r="P102" s="15">
        <f t="shared" si="10"/>
        <v>1249675</v>
      </c>
    </row>
    <row r="103" spans="1:16" ht="25.5">
      <c r="A103" s="12" t="s">
        <v>273</v>
      </c>
      <c r="B103" s="12" t="s">
        <v>275</v>
      </c>
      <c r="C103" s="13" t="s">
        <v>274</v>
      </c>
      <c r="D103" s="14" t="s">
        <v>276</v>
      </c>
      <c r="E103" s="15">
        <v>528375.51</v>
      </c>
      <c r="F103" s="15">
        <v>528375.51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f t="shared" si="10"/>
        <v>528375.51</v>
      </c>
    </row>
    <row r="104" spans="1:16">
      <c r="A104" s="12" t="s">
        <v>277</v>
      </c>
      <c r="B104" s="12" t="s">
        <v>66</v>
      </c>
      <c r="C104" s="13" t="s">
        <v>65</v>
      </c>
      <c r="D104" s="14" t="s">
        <v>67</v>
      </c>
      <c r="E104" s="15">
        <v>142941</v>
      </c>
      <c r="F104" s="15">
        <v>142941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f t="shared" si="10"/>
        <v>142941</v>
      </c>
    </row>
    <row r="105" spans="1:16" ht="25.5">
      <c r="A105" s="12" t="s">
        <v>278</v>
      </c>
      <c r="B105" s="12" t="s">
        <v>279</v>
      </c>
      <c r="C105" s="13" t="s">
        <v>69</v>
      </c>
      <c r="D105" s="14" t="s">
        <v>280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6151603.2800000003</v>
      </c>
      <c r="K105" s="15">
        <v>6151603.2800000003</v>
      </c>
      <c r="L105" s="15">
        <v>0</v>
      </c>
      <c r="M105" s="15">
        <v>0</v>
      </c>
      <c r="N105" s="15">
        <v>0</v>
      </c>
      <c r="O105" s="15">
        <v>6151603.2800000003</v>
      </c>
      <c r="P105" s="15">
        <f t="shared" si="10"/>
        <v>6151603.2800000003</v>
      </c>
    </row>
    <row r="106" spans="1:16" ht="25.5">
      <c r="A106" s="12" t="s">
        <v>281</v>
      </c>
      <c r="B106" s="12" t="s">
        <v>282</v>
      </c>
      <c r="C106" s="13" t="s">
        <v>69</v>
      </c>
      <c r="D106" s="14" t="s">
        <v>283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4980343.9300000006</v>
      </c>
      <c r="K106" s="15">
        <v>4980343.9300000006</v>
      </c>
      <c r="L106" s="15">
        <v>0</v>
      </c>
      <c r="M106" s="15">
        <v>0</v>
      </c>
      <c r="N106" s="15">
        <v>0</v>
      </c>
      <c r="O106" s="15">
        <v>4980343.9300000006</v>
      </c>
      <c r="P106" s="15">
        <f t="shared" si="10"/>
        <v>4980343.9300000006</v>
      </c>
    </row>
    <row r="107" spans="1:16" ht="25.5">
      <c r="A107" s="12" t="s">
        <v>284</v>
      </c>
      <c r="B107" s="12" t="s">
        <v>77</v>
      </c>
      <c r="C107" s="13" t="s">
        <v>73</v>
      </c>
      <c r="D107" s="14" t="s">
        <v>78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2520000</v>
      </c>
      <c r="K107" s="15">
        <v>2520000</v>
      </c>
      <c r="L107" s="15">
        <v>0</v>
      </c>
      <c r="M107" s="15">
        <v>0</v>
      </c>
      <c r="N107" s="15">
        <v>0</v>
      </c>
      <c r="O107" s="15">
        <v>2520000</v>
      </c>
      <c r="P107" s="15">
        <f t="shared" si="10"/>
        <v>2520000</v>
      </c>
    </row>
    <row r="108" spans="1:16" ht="38.25">
      <c r="A108" s="12" t="s">
        <v>285</v>
      </c>
      <c r="B108" s="12" t="s">
        <v>287</v>
      </c>
      <c r="C108" s="13" t="s">
        <v>286</v>
      </c>
      <c r="D108" s="14" t="s">
        <v>288</v>
      </c>
      <c r="E108" s="15">
        <v>9347135.5999999996</v>
      </c>
      <c r="F108" s="15">
        <v>9347135.5999999996</v>
      </c>
      <c r="G108" s="15">
        <v>0</v>
      </c>
      <c r="H108" s="15">
        <v>0</v>
      </c>
      <c r="I108" s="15">
        <v>0</v>
      </c>
      <c r="J108" s="15">
        <v>9562758.2300000004</v>
      </c>
      <c r="K108" s="15">
        <v>9562758.2300000004</v>
      </c>
      <c r="L108" s="15">
        <v>0</v>
      </c>
      <c r="M108" s="15">
        <v>0</v>
      </c>
      <c r="N108" s="15">
        <v>0</v>
      </c>
      <c r="O108" s="15">
        <v>9562758.2300000004</v>
      </c>
      <c r="P108" s="15">
        <f t="shared" si="10"/>
        <v>18909893.829999998</v>
      </c>
    </row>
    <row r="109" spans="1:16" ht="38.25">
      <c r="A109" s="12" t="s">
        <v>289</v>
      </c>
      <c r="B109" s="12" t="s">
        <v>290</v>
      </c>
      <c r="C109" s="13" t="s">
        <v>286</v>
      </c>
      <c r="D109" s="14" t="s">
        <v>291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4200000</v>
      </c>
      <c r="K109" s="15">
        <v>4200000</v>
      </c>
      <c r="L109" s="15">
        <v>0</v>
      </c>
      <c r="M109" s="15">
        <v>0</v>
      </c>
      <c r="N109" s="15">
        <v>0</v>
      </c>
      <c r="O109" s="15">
        <v>4200000</v>
      </c>
      <c r="P109" s="15">
        <f t="shared" si="10"/>
        <v>4200000</v>
      </c>
    </row>
    <row r="110" spans="1:16">
      <c r="A110" s="12" t="s">
        <v>292</v>
      </c>
      <c r="B110" s="12" t="s">
        <v>293</v>
      </c>
      <c r="C110" s="13" t="s">
        <v>83</v>
      </c>
      <c r="D110" s="14" t="s">
        <v>294</v>
      </c>
      <c r="E110" s="15">
        <v>450000</v>
      </c>
      <c r="F110" s="15">
        <v>450000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f t="shared" ref="P110:P125" si="15">E110+J110</f>
        <v>450000</v>
      </c>
    </row>
    <row r="111" spans="1:16" ht="25.5">
      <c r="A111" s="12" t="s">
        <v>295</v>
      </c>
      <c r="B111" s="12" t="s">
        <v>296</v>
      </c>
      <c r="C111" s="13" t="s">
        <v>73</v>
      </c>
      <c r="D111" s="14" t="s">
        <v>297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8354188</v>
      </c>
      <c r="K111" s="15">
        <v>8354188</v>
      </c>
      <c r="L111" s="15">
        <v>0</v>
      </c>
      <c r="M111" s="15">
        <v>0</v>
      </c>
      <c r="N111" s="15">
        <v>0</v>
      </c>
      <c r="O111" s="15">
        <v>8354188</v>
      </c>
      <c r="P111" s="15">
        <f t="shared" si="15"/>
        <v>8354188</v>
      </c>
    </row>
    <row r="112" spans="1:16" ht="38.25">
      <c r="A112" s="12" t="s">
        <v>298</v>
      </c>
      <c r="B112" s="12" t="s">
        <v>300</v>
      </c>
      <c r="C112" s="13" t="s">
        <v>299</v>
      </c>
      <c r="D112" s="14" t="s">
        <v>301</v>
      </c>
      <c r="E112" s="15">
        <v>388000</v>
      </c>
      <c r="F112" s="15">
        <v>388000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f t="shared" si="15"/>
        <v>388000</v>
      </c>
    </row>
    <row r="113" spans="1:16" ht="25.5">
      <c r="A113" s="12" t="s">
        <v>302</v>
      </c>
      <c r="B113" s="12" t="s">
        <v>304</v>
      </c>
      <c r="C113" s="13" t="s">
        <v>303</v>
      </c>
      <c r="D113" s="14" t="s">
        <v>305</v>
      </c>
      <c r="E113" s="15">
        <v>1650000</v>
      </c>
      <c r="F113" s="15">
        <v>1650000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f t="shared" si="15"/>
        <v>1650000</v>
      </c>
    </row>
    <row r="114" spans="1:16" ht="25.5">
      <c r="A114" s="12" t="s">
        <v>306</v>
      </c>
      <c r="B114" s="12" t="s">
        <v>308</v>
      </c>
      <c r="C114" s="13" t="s">
        <v>307</v>
      </c>
      <c r="D114" s="14" t="s">
        <v>309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1261054.8</v>
      </c>
      <c r="K114" s="15">
        <v>0</v>
      </c>
      <c r="L114" s="15">
        <v>91000</v>
      </c>
      <c r="M114" s="15">
        <v>0</v>
      </c>
      <c r="N114" s="15">
        <v>0</v>
      </c>
      <c r="O114" s="15">
        <v>1170054.8</v>
      </c>
      <c r="P114" s="15">
        <f t="shared" si="15"/>
        <v>1261054.8</v>
      </c>
    </row>
    <row r="115" spans="1:16" ht="25.5">
      <c r="A115" s="7" t="s">
        <v>310</v>
      </c>
      <c r="B115" s="8"/>
      <c r="C115" s="9"/>
      <c r="D115" s="10" t="s">
        <v>311</v>
      </c>
      <c r="E115" s="11">
        <f>E116</f>
        <v>18391586</v>
      </c>
      <c r="F115" s="11">
        <f t="shared" ref="F115:O115" si="16">F116</f>
        <v>6430250</v>
      </c>
      <c r="G115" s="11">
        <f t="shared" si="16"/>
        <v>5137300</v>
      </c>
      <c r="H115" s="11">
        <f t="shared" si="16"/>
        <v>0</v>
      </c>
      <c r="I115" s="11">
        <f t="shared" si="16"/>
        <v>11961336</v>
      </c>
      <c r="J115" s="11">
        <f t="shared" si="16"/>
        <v>11910431</v>
      </c>
      <c r="K115" s="11">
        <f t="shared" si="16"/>
        <v>11910431</v>
      </c>
      <c r="L115" s="11">
        <f t="shared" si="16"/>
        <v>0</v>
      </c>
      <c r="M115" s="11">
        <f t="shared" si="16"/>
        <v>0</v>
      </c>
      <c r="N115" s="11">
        <f t="shared" si="16"/>
        <v>0</v>
      </c>
      <c r="O115" s="11">
        <f t="shared" si="16"/>
        <v>11910431</v>
      </c>
      <c r="P115" s="11">
        <f t="shared" si="15"/>
        <v>30302017</v>
      </c>
    </row>
    <row r="116" spans="1:16">
      <c r="A116" s="7" t="s">
        <v>312</v>
      </c>
      <c r="B116" s="8"/>
      <c r="C116" s="9"/>
      <c r="D116" s="11"/>
      <c r="E116" s="11">
        <f>SUM(E117:E124)</f>
        <v>18391586</v>
      </c>
      <c r="F116" s="11">
        <f t="shared" ref="F116:O116" si="17">SUM(F117:F124)</f>
        <v>6430250</v>
      </c>
      <c r="G116" s="11">
        <f t="shared" si="17"/>
        <v>5137300</v>
      </c>
      <c r="H116" s="11">
        <f t="shared" si="17"/>
        <v>0</v>
      </c>
      <c r="I116" s="11">
        <f t="shared" si="17"/>
        <v>11961336</v>
      </c>
      <c r="J116" s="11">
        <f t="shared" si="17"/>
        <v>11910431</v>
      </c>
      <c r="K116" s="11">
        <f t="shared" si="17"/>
        <v>11910431</v>
      </c>
      <c r="L116" s="11">
        <f t="shared" si="17"/>
        <v>0</v>
      </c>
      <c r="M116" s="11">
        <f t="shared" si="17"/>
        <v>0</v>
      </c>
      <c r="N116" s="11">
        <f t="shared" si="17"/>
        <v>0</v>
      </c>
      <c r="O116" s="11">
        <f t="shared" si="17"/>
        <v>11910431</v>
      </c>
      <c r="P116" s="11">
        <f t="shared" si="15"/>
        <v>30302017</v>
      </c>
    </row>
    <row r="117" spans="1:16" ht="38.25">
      <c r="A117" s="12" t="s">
        <v>313</v>
      </c>
      <c r="B117" s="12" t="s">
        <v>22</v>
      </c>
      <c r="C117" s="13" t="s">
        <v>21</v>
      </c>
      <c r="D117" s="14" t="s">
        <v>23</v>
      </c>
      <c r="E117" s="15">
        <v>6416650</v>
      </c>
      <c r="F117" s="15">
        <v>6416650</v>
      </c>
      <c r="G117" s="15">
        <v>5137300</v>
      </c>
      <c r="H117" s="15">
        <v>0</v>
      </c>
      <c r="I117" s="15">
        <v>0</v>
      </c>
      <c r="J117" s="15">
        <v>155431</v>
      </c>
      <c r="K117" s="15">
        <v>155431</v>
      </c>
      <c r="L117" s="15">
        <v>0</v>
      </c>
      <c r="M117" s="15">
        <v>0</v>
      </c>
      <c r="N117" s="15">
        <v>0</v>
      </c>
      <c r="O117" s="15">
        <v>155431</v>
      </c>
      <c r="P117" s="15">
        <f t="shared" si="15"/>
        <v>6572081</v>
      </c>
    </row>
    <row r="118" spans="1:16">
      <c r="A118" s="12" t="s">
        <v>314</v>
      </c>
      <c r="B118" s="12" t="s">
        <v>315</v>
      </c>
      <c r="C118" s="16"/>
      <c r="D118" s="14" t="s">
        <v>316</v>
      </c>
      <c r="E118" s="15">
        <v>-7.2759576141834259E-12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f t="shared" si="15"/>
        <v>-7.2759576141834259E-12</v>
      </c>
    </row>
    <row r="119" spans="1:16" ht="76.5">
      <c r="A119" s="12" t="s">
        <v>317</v>
      </c>
      <c r="B119" s="12" t="s">
        <v>318</v>
      </c>
      <c r="C119" s="13" t="s">
        <v>26</v>
      </c>
      <c r="D119" s="14" t="s">
        <v>319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10000000</v>
      </c>
      <c r="K119" s="15">
        <v>10000000</v>
      </c>
      <c r="L119" s="15">
        <v>0</v>
      </c>
      <c r="M119" s="15">
        <v>0</v>
      </c>
      <c r="N119" s="15">
        <v>0</v>
      </c>
      <c r="O119" s="15">
        <v>10000000</v>
      </c>
      <c r="P119" s="15">
        <f t="shared" si="15"/>
        <v>10000000</v>
      </c>
    </row>
    <row r="120" spans="1:16" ht="51">
      <c r="A120" s="12" t="s">
        <v>320</v>
      </c>
      <c r="B120" s="12" t="s">
        <v>321</v>
      </c>
      <c r="C120" s="13" t="s">
        <v>26</v>
      </c>
      <c r="D120" s="14" t="s">
        <v>322</v>
      </c>
      <c r="E120" s="15">
        <v>10140000</v>
      </c>
      <c r="F120" s="15">
        <v>0</v>
      </c>
      <c r="G120" s="15">
        <v>0</v>
      </c>
      <c r="H120" s="15">
        <v>0</v>
      </c>
      <c r="I120" s="15">
        <v>10140000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f t="shared" si="15"/>
        <v>10140000</v>
      </c>
    </row>
    <row r="121" spans="1:16" ht="25.5">
      <c r="A121" s="12" t="s">
        <v>323</v>
      </c>
      <c r="B121" s="12" t="s">
        <v>324</v>
      </c>
      <c r="C121" s="13" t="s">
        <v>26</v>
      </c>
      <c r="D121" s="14" t="s">
        <v>325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200000</v>
      </c>
      <c r="K121" s="15">
        <v>200000</v>
      </c>
      <c r="L121" s="15">
        <v>0</v>
      </c>
      <c r="M121" s="15">
        <v>0</v>
      </c>
      <c r="N121" s="15">
        <v>0</v>
      </c>
      <c r="O121" s="15">
        <v>200000</v>
      </c>
      <c r="P121" s="15">
        <f t="shared" si="15"/>
        <v>200000</v>
      </c>
    </row>
    <row r="122" spans="1:16" ht="76.5">
      <c r="A122" s="12" t="s">
        <v>326</v>
      </c>
      <c r="B122" s="12" t="s">
        <v>327</v>
      </c>
      <c r="C122" s="13" t="s">
        <v>26</v>
      </c>
      <c r="D122" s="14" t="s">
        <v>328</v>
      </c>
      <c r="E122" s="15">
        <v>1200000</v>
      </c>
      <c r="F122" s="15">
        <v>0</v>
      </c>
      <c r="G122" s="15">
        <v>0</v>
      </c>
      <c r="H122" s="15">
        <v>0</v>
      </c>
      <c r="I122" s="15">
        <v>1200000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f t="shared" si="15"/>
        <v>1200000</v>
      </c>
    </row>
    <row r="123" spans="1:16" ht="38.25">
      <c r="A123" s="12" t="s">
        <v>329</v>
      </c>
      <c r="B123" s="12" t="s">
        <v>330</v>
      </c>
      <c r="C123" s="13" t="s">
        <v>26</v>
      </c>
      <c r="D123" s="14" t="s">
        <v>331</v>
      </c>
      <c r="E123" s="15">
        <v>67100</v>
      </c>
      <c r="F123" s="15">
        <v>0</v>
      </c>
      <c r="G123" s="15">
        <v>0</v>
      </c>
      <c r="H123" s="15">
        <v>0</v>
      </c>
      <c r="I123" s="15">
        <v>67100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f t="shared" si="15"/>
        <v>67100</v>
      </c>
    </row>
    <row r="124" spans="1:16">
      <c r="A124" s="12" t="s">
        <v>332</v>
      </c>
      <c r="B124" s="12" t="s">
        <v>333</v>
      </c>
      <c r="C124" s="13" t="s">
        <v>26</v>
      </c>
      <c r="D124" s="14" t="s">
        <v>334</v>
      </c>
      <c r="E124" s="15">
        <v>567836</v>
      </c>
      <c r="F124" s="15">
        <v>13600</v>
      </c>
      <c r="G124" s="15">
        <v>0</v>
      </c>
      <c r="H124" s="15">
        <v>0</v>
      </c>
      <c r="I124" s="15">
        <v>554236</v>
      </c>
      <c r="J124" s="15">
        <v>1555000</v>
      </c>
      <c r="K124" s="15">
        <v>1555000</v>
      </c>
      <c r="L124" s="15">
        <v>0</v>
      </c>
      <c r="M124" s="15">
        <v>0</v>
      </c>
      <c r="N124" s="15">
        <v>0</v>
      </c>
      <c r="O124" s="15">
        <v>1555000</v>
      </c>
      <c r="P124" s="15">
        <f t="shared" si="15"/>
        <v>2122836</v>
      </c>
    </row>
    <row r="125" spans="1:16">
      <c r="A125" s="8" t="s">
        <v>335</v>
      </c>
      <c r="B125" s="8" t="s">
        <v>335</v>
      </c>
      <c r="C125" s="9" t="s">
        <v>335</v>
      </c>
      <c r="D125" s="11" t="s">
        <v>336</v>
      </c>
      <c r="E125" s="11">
        <f>E115+E96+E84+E71+E57+E39+E14</f>
        <v>559592729.68300009</v>
      </c>
      <c r="F125" s="11">
        <f t="shared" ref="F125:O125" si="18">F115+F96+F84+F71+F57+F39+F14</f>
        <v>547631393.68300009</v>
      </c>
      <c r="G125" s="11">
        <f t="shared" si="18"/>
        <v>310040854.17000002</v>
      </c>
      <c r="H125" s="11">
        <f t="shared" si="18"/>
        <v>31470531.469999999</v>
      </c>
      <c r="I125" s="11">
        <f t="shared" si="18"/>
        <v>11961336</v>
      </c>
      <c r="J125" s="11">
        <f t="shared" si="18"/>
        <v>105062766.63</v>
      </c>
      <c r="K125" s="11">
        <f t="shared" si="18"/>
        <v>93708997.879999995</v>
      </c>
      <c r="L125" s="11">
        <f t="shared" si="18"/>
        <v>9948713.9500000011</v>
      </c>
      <c r="M125" s="11">
        <f t="shared" si="18"/>
        <v>1269800</v>
      </c>
      <c r="N125" s="11">
        <f t="shared" si="18"/>
        <v>457900</v>
      </c>
      <c r="O125" s="11">
        <f t="shared" si="18"/>
        <v>95114052.679999992</v>
      </c>
      <c r="P125" s="11">
        <f t="shared" si="15"/>
        <v>664655496.31300008</v>
      </c>
    </row>
    <row r="128" spans="1:16">
      <c r="B128" s="17" t="s">
        <v>337</v>
      </c>
      <c r="F128" s="22"/>
      <c r="I128" s="17" t="s">
        <v>338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2020-12-28T13:44:34Z</cp:lastPrinted>
  <dcterms:created xsi:type="dcterms:W3CDTF">2020-12-28T13:06:59Z</dcterms:created>
  <dcterms:modified xsi:type="dcterms:W3CDTF">2020-12-28T14:59:30Z</dcterms:modified>
</cp:coreProperties>
</file>