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23250" windowHeight="12540"/>
  </bookViews>
  <sheets>
    <sheet name="Лист1" sheetId="1" r:id="rId1"/>
  </sheets>
  <definedNames>
    <definedName name="_xlnm.Print_Area" localSheetId="0">Лист1!$A$1:$P$50</definedName>
  </definedNames>
  <calcPr calcId="124519"/>
</workbook>
</file>

<file path=xl/calcChain.xml><?xml version="1.0" encoding="utf-8"?>
<calcChain xmlns="http://schemas.openxmlformats.org/spreadsheetml/2006/main">
  <c r="P36" i="1"/>
  <c r="P37"/>
  <c r="P38"/>
  <c r="P35"/>
  <c r="F30"/>
  <c r="G30"/>
  <c r="H30"/>
  <c r="I30"/>
  <c r="J30"/>
  <c r="K30"/>
  <c r="L30"/>
  <c r="M30"/>
  <c r="N30"/>
  <c r="O30"/>
  <c r="E30"/>
  <c r="P31"/>
  <c r="E25"/>
  <c r="F25"/>
  <c r="G25"/>
  <c r="H25"/>
  <c r="I25"/>
  <c r="J25"/>
  <c r="K25"/>
  <c r="L25"/>
  <c r="M25"/>
  <c r="N25"/>
  <c r="O25"/>
  <c r="P28"/>
  <c r="F34"/>
  <c r="G34"/>
  <c r="H34"/>
  <c r="I34"/>
  <c r="J34"/>
  <c r="K34"/>
  <c r="L34"/>
  <c r="M34"/>
  <c r="N34"/>
  <c r="O34"/>
  <c r="E34"/>
  <c r="P41"/>
  <c r="P42"/>
  <c r="P32"/>
  <c r="F29"/>
  <c r="G29"/>
  <c r="H29"/>
  <c r="I29"/>
  <c r="J29"/>
  <c r="K29"/>
  <c r="L29"/>
  <c r="M29"/>
  <c r="N29"/>
  <c r="O29"/>
  <c r="E29"/>
  <c r="P26"/>
  <c r="P27"/>
  <c r="F24"/>
  <c r="G24"/>
  <c r="H24"/>
  <c r="I24"/>
  <c r="J24"/>
  <c r="K24"/>
  <c r="L24"/>
  <c r="M24"/>
  <c r="N24"/>
  <c r="O24"/>
  <c r="E24"/>
  <c r="P24" s="1"/>
  <c r="P29" l="1"/>
  <c r="P30"/>
  <c r="P25"/>
  <c r="F21"/>
  <c r="G21"/>
  <c r="H21"/>
  <c r="I21"/>
  <c r="J21"/>
  <c r="K21"/>
  <c r="L21"/>
  <c r="M21"/>
  <c r="N21"/>
  <c r="O21"/>
  <c r="E21"/>
  <c r="P45" l="1"/>
  <c r="O44" l="1"/>
  <c r="N44"/>
  <c r="N43" s="1"/>
  <c r="M44"/>
  <c r="L44"/>
  <c r="L43" s="1"/>
  <c r="K44"/>
  <c r="K43" s="1"/>
  <c r="J44"/>
  <c r="J43" s="1"/>
  <c r="I44"/>
  <c r="H44"/>
  <c r="H43" s="1"/>
  <c r="G44"/>
  <c r="G43" s="1"/>
  <c r="F44"/>
  <c r="F43" s="1"/>
  <c r="E44"/>
  <c r="P44" s="1"/>
  <c r="O43"/>
  <c r="M43"/>
  <c r="I43"/>
  <c r="E43" l="1"/>
  <c r="P43" s="1"/>
  <c r="P40"/>
  <c r="P39"/>
  <c r="O33"/>
  <c r="K33"/>
  <c r="J33"/>
  <c r="H33"/>
  <c r="E33"/>
  <c r="N33"/>
  <c r="M33"/>
  <c r="L33"/>
  <c r="I33"/>
  <c r="G33"/>
  <c r="P33" l="1"/>
  <c r="P34"/>
  <c r="F33"/>
  <c r="P23"/>
  <c r="P22"/>
  <c r="P21" l="1"/>
  <c r="F20"/>
  <c r="E20"/>
  <c r="P19"/>
  <c r="P18"/>
  <c r="P17"/>
  <c r="P16"/>
  <c r="O15"/>
  <c r="N15"/>
  <c r="M15"/>
  <c r="L15"/>
  <c r="K15"/>
  <c r="J15"/>
  <c r="I15"/>
  <c r="H15"/>
  <c r="G15"/>
  <c r="F15"/>
  <c r="E15"/>
  <c r="O14"/>
  <c r="N14" s="1"/>
  <c r="M14"/>
  <c r="P15" l="1"/>
  <c r="L14"/>
  <c r="K14" s="1"/>
  <c r="J14" s="1"/>
  <c r="I14" s="1"/>
  <c r="H14" s="1"/>
  <c r="G14" s="1"/>
  <c r="F14" s="1"/>
  <c r="F46" s="1"/>
  <c r="E14"/>
  <c r="P14" s="1"/>
  <c r="J20"/>
  <c r="J46" s="1"/>
  <c r="P20"/>
  <c r="O20"/>
  <c r="O46" s="1"/>
  <c r="N20"/>
  <c r="N46" s="1"/>
  <c r="M20"/>
  <c r="M46" s="1"/>
  <c r="L20"/>
  <c r="L46" s="1"/>
  <c r="K20"/>
  <c r="K46" s="1"/>
  <c r="I20"/>
  <c r="I46" s="1"/>
  <c r="H20"/>
  <c r="H46" s="1"/>
  <c r="G20"/>
  <c r="G46" s="1"/>
  <c r="E46" l="1"/>
  <c r="P46" s="1"/>
</calcChain>
</file>

<file path=xl/sharedStrings.xml><?xml version="1.0" encoding="utf-8"?>
<sst xmlns="http://schemas.openxmlformats.org/spreadsheetml/2006/main" count="105" uniqueCount="87">
  <si>
    <t>РОЗПОДІЛ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</si>
  <si>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</si>
  <si>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</si>
  <si>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</si>
  <si>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</si>
  <si>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</si>
  <si>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</si>
  <si>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</si>
  <si>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</si>
  <si>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</si>
  <si>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</si>
  <si>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</si>
  <si>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</si>
  <si>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</si>
  <si>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</si>
  <si>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</si>
  <si>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X</t>
  </si>
  <si>
    <t>УСЬОГО</t>
  </si>
  <si>
    <t>13553000000</t>
  </si>
  <si>
    <t>(код бюджету)</t>
  </si>
  <si>
    <t>видатків  бюджету Дрогобицької міської територіальної громади на 2022 рік</t>
  </si>
  <si>
    <t>1200000</t>
  </si>
  <si>
    <t>Департамент міського господарства Дрогобицької міської ради</t>
  </si>
  <si>
    <t>1210000</t>
  </si>
  <si>
    <t>0490</t>
  </si>
  <si>
    <t>до рішення виконкому</t>
  </si>
  <si>
    <t>Реалізація інших заходів щодо соціально-економічного розвитку територій</t>
  </si>
  <si>
    <t>Фінансове управління Дрогобицької міської ради</t>
  </si>
  <si>
    <t>від___________ 2022 № ___</t>
  </si>
  <si>
    <t>0443</t>
  </si>
  <si>
    <t>Додаток 3</t>
  </si>
  <si>
    <t>0600000</t>
  </si>
  <si>
    <t>Відділ освіти виконавчих органів Дрогобицької міської ради</t>
  </si>
  <si>
    <t>0610000</t>
  </si>
  <si>
    <t>0620</t>
  </si>
  <si>
    <t>Будівництво об`єктів житлово-комунального господарства</t>
  </si>
  <si>
    <t>0610</t>
  </si>
  <si>
    <t>Експлуатація та технічне обслуговування житлового фонду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</si>
  <si>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</si>
  <si>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0160</t>
  </si>
  <si>
    <t>0111</t>
  </si>
  <si>
    <t>Керівництво і управління у відповідній сфері у містах (місті Києві), селищах, селах, територіальних громадах</t>
  </si>
  <si>
    <t>Заступник міського голови з питань 
діяльності виконавчих органів, керуючий 
справами виконкому                                                                                                                                                                                      Володимир КОЦЮБА</t>
  </si>
  <si>
    <t>Виконавчий комітет Дрогобицької міської ради</t>
  </si>
  <si>
    <t>0200000</t>
  </si>
  <si>
    <t>0210000</t>
  </si>
  <si>
    <t>0210160</t>
  </si>
  <si>
    <t>0210180</t>
  </si>
  <si>
    <t>0217370</t>
  </si>
  <si>
    <t>0217380</t>
  </si>
  <si>
    <t>0180</t>
  </si>
  <si>
    <t>7370</t>
  </si>
  <si>
    <t>7380</t>
  </si>
  <si>
    <t>0133</t>
  </si>
  <si>
    <t>Інша діяльність у сфері державного управління</t>
  </si>
  <si>
    <t>Виконання інвестиційних проектів за рахунок інших субвенцій з державного бюджету</t>
  </si>
  <si>
    <t>0617368</t>
  </si>
  <si>
    <t>0611152</t>
  </si>
  <si>
    <t>0990</t>
  </si>
  <si>
    <t>Виконання інвестиційних проектів за рахунок субвенцій з інших бюджетів</t>
  </si>
  <si>
    <t>Забезпечення діяльності інклюзивно-ресурсних центрів за рахунок освітньої субвенції</t>
  </si>
  <si>
    <t>Відділ охорони здоров`я виконавчих органів Дрогобицької міської ради</t>
  </si>
  <si>
    <t>0700000</t>
  </si>
  <si>
    <t>0710000</t>
  </si>
  <si>
    <t>0712010</t>
  </si>
  <si>
    <t>0712152</t>
  </si>
  <si>
    <t>0731</t>
  </si>
  <si>
    <t>0763</t>
  </si>
  <si>
    <t>Багатопрофільна стаціонарна медична допомога населенню</t>
  </si>
  <si>
    <t>Інші програми та заходи у сфері охорони здоров`я</t>
  </si>
  <si>
    <t>1000000</t>
  </si>
  <si>
    <t>1010000</t>
  </si>
  <si>
    <t>1014060</t>
  </si>
  <si>
    <t>Управління культури та розвитку туризму виконавчих органів Дрогобицької міської ради</t>
  </si>
  <si>
    <t>0828</t>
  </si>
  <si>
    <t>Забезпечення діяльності палаців i будинків культури, клубів, центрів дозвілля та iнших клубних закладів</t>
  </si>
  <si>
    <t>Забезпечення діяльності з виробництва, транспортування, постачання теплової енергії</t>
  </si>
  <si>
    <t>Організація благоустрою населених пунктів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</si>
  <si>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</si>
  <si>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</si>
  <si>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0470</t>
  </si>
  <si>
    <t>Заходи з енергозбереження</t>
  </si>
  <si>
    <t>0717322</t>
  </si>
  <si>
    <t>Будівництво медичних установ та закладів</t>
  </si>
  <si>
    <t>1014030</t>
  </si>
  <si>
    <t>0824</t>
  </si>
  <si>
    <t>Забезпечення діяльності бібліотек</t>
  </si>
</sst>
</file>

<file path=xl/styles.xml><?xml version="1.0" encoding="utf-8"?>
<styleSheet xmlns="http://schemas.openxmlformats.org/spreadsheetml/2006/main">
  <fonts count="7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ill="1"/>
    <xf numFmtId="0" fontId="0" fillId="0" borderId="1" xfId="0" quotePrefix="1" applyFont="1" applyFill="1" applyBorder="1" applyAlignment="1">
      <alignment horizontal="center"/>
    </xf>
    <xf numFmtId="0" fontId="0" fillId="0" borderId="0" xfId="0" applyFill="1" applyAlignment="1">
      <alignment horizontal="center"/>
    </xf>
    <xf numFmtId="0" fontId="2" fillId="0" borderId="0" xfId="0" applyFont="1" applyFill="1"/>
    <xf numFmtId="0" fontId="0" fillId="0" borderId="0" xfId="0" applyFill="1" applyAlignment="1">
      <alignment horizontal="right"/>
    </xf>
    <xf numFmtId="0" fontId="0" fillId="0" borderId="2" xfId="0" applyFill="1" applyBorder="1" applyAlignment="1">
      <alignment horizontal="center" vertical="center" wrapText="1"/>
    </xf>
    <xf numFmtId="0" fontId="1" fillId="0" borderId="2" xfId="0" quotePrefix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vertical="center" wrapText="1"/>
    </xf>
    <xf numFmtId="4" fontId="0" fillId="0" borderId="2" xfId="0" applyNumberFormat="1" applyFill="1" applyBorder="1" applyAlignment="1">
      <alignment vertical="center" wrapText="1"/>
    </xf>
    <xf numFmtId="0" fontId="0" fillId="0" borderId="0" xfId="0" applyFill="1" applyBorder="1"/>
    <xf numFmtId="0" fontId="0" fillId="0" borderId="0" xfId="0" applyBorder="1"/>
    <xf numFmtId="4" fontId="1" fillId="0" borderId="0" xfId="0" applyNumberFormat="1" applyFont="1" applyFill="1" applyBorder="1" applyAlignment="1">
      <alignment vertical="center" wrapText="1"/>
    </xf>
    <xf numFmtId="4" fontId="4" fillId="0" borderId="2" xfId="0" applyNumberFormat="1" applyFont="1" applyFill="1" applyBorder="1" applyAlignment="1">
      <alignment vertical="center" wrapText="1"/>
    </xf>
    <xf numFmtId="4" fontId="5" fillId="0" borderId="2" xfId="0" applyNumberFormat="1" applyFont="1" applyFill="1" applyBorder="1" applyAlignment="1">
      <alignment vertical="center" wrapText="1"/>
    </xf>
    <xf numFmtId="0" fontId="4" fillId="0" borderId="0" xfId="0" applyFont="1"/>
    <xf numFmtId="0" fontId="5" fillId="0" borderId="2" xfId="0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center" vertical="center" wrapText="1"/>
    </xf>
    <xf numFmtId="0" fontId="4" fillId="0" borderId="0" xfId="0" applyFont="1" applyFill="1"/>
    <xf numFmtId="0" fontId="0" fillId="0" borderId="2" xfId="0" quotePrefix="1" applyFill="1" applyBorder="1" applyAlignment="1">
      <alignment horizontal="center" vertical="center" wrapText="1"/>
    </xf>
    <xf numFmtId="4" fontId="0" fillId="0" borderId="2" xfId="0" quotePrefix="1" applyNumberFormat="1" applyFill="1" applyBorder="1" applyAlignment="1">
      <alignment horizontal="center" vertical="center" wrapText="1"/>
    </xf>
    <xf numFmtId="4" fontId="5" fillId="0" borderId="0" xfId="0" applyNumberFormat="1" applyFont="1" applyFill="1" applyBorder="1" applyAlignment="1">
      <alignment vertical="center" wrapText="1"/>
    </xf>
    <xf numFmtId="4" fontId="0" fillId="0" borderId="2" xfId="0" applyNumberFormat="1" applyFont="1" applyFill="1" applyBorder="1" applyAlignment="1">
      <alignment vertical="center" wrapText="1"/>
    </xf>
    <xf numFmtId="4" fontId="1" fillId="0" borderId="2" xfId="0" quotePrefix="1" applyNumberFormat="1" applyFont="1" applyFill="1" applyBorder="1" applyAlignment="1">
      <alignment horizontal="center" vertical="center" wrapText="1"/>
    </xf>
    <xf numFmtId="0" fontId="1" fillId="0" borderId="0" xfId="0" applyFont="1"/>
    <xf numFmtId="49" fontId="0" fillId="0" borderId="2" xfId="0" applyNumberForma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left" vertical="center" wrapText="1"/>
    </xf>
    <xf numFmtId="4" fontId="0" fillId="0" borderId="2" xfId="0" applyNumberForma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4" fontId="0" fillId="0" borderId="2" xfId="0" applyNumberFormat="1" applyFont="1" applyFill="1" applyBorder="1" applyAlignment="1">
      <alignment horizontal="center" vertical="center" wrapText="1"/>
    </xf>
    <xf numFmtId="0" fontId="0" fillId="0" borderId="0" xfId="0" applyFont="1"/>
    <xf numFmtId="0" fontId="0" fillId="0" borderId="2" xfId="0" quotePrefix="1" applyFont="1" applyFill="1" applyBorder="1" applyAlignment="1">
      <alignment horizontal="center" vertical="center" wrapText="1"/>
    </xf>
    <xf numFmtId="4" fontId="0" fillId="0" borderId="2" xfId="0" quotePrefix="1" applyNumberFormat="1" applyFont="1" applyFill="1" applyBorder="1" applyAlignment="1">
      <alignment horizontal="center" vertical="center" wrapText="1"/>
    </xf>
    <xf numFmtId="49" fontId="1" fillId="0" borderId="2" xfId="0" quotePrefix="1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49" fontId="0" fillId="0" borderId="2" xfId="0" applyNumberFormat="1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left" wrapText="1"/>
    </xf>
    <xf numFmtId="0" fontId="0" fillId="0" borderId="2" xfId="0" applyFill="1" applyBorder="1" applyAlignment="1">
      <alignment horizontal="center" vertical="center" wrapText="1"/>
    </xf>
    <xf numFmtId="0" fontId="6" fillId="2" borderId="0" xfId="0" applyFont="1" applyFill="1" applyAlignment="1">
      <alignment wrapText="1"/>
    </xf>
    <xf numFmtId="0" fontId="1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2" fillId="0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57"/>
  <sheetViews>
    <sheetView tabSelected="1" view="pageBreakPreview" zoomScale="87" zoomScaleSheetLayoutView="87" workbookViewId="0">
      <pane xSplit="6" ySplit="13" topLeftCell="G26" activePane="bottomRight" state="frozen"/>
      <selection pane="topRight" activeCell="G1" sqref="G1"/>
      <selection pane="bottomLeft" activeCell="A15" sqref="A15"/>
      <selection pane="bottomRight" activeCell="A42" sqref="A42:XFD42"/>
    </sheetView>
  </sheetViews>
  <sheetFormatPr defaultRowHeight="12.75"/>
  <cols>
    <col min="1" max="3" width="12" style="1" customWidth="1"/>
    <col min="4" max="4" width="40.7109375" style="1" customWidth="1"/>
    <col min="5" max="16" width="13.7109375" style="1" customWidth="1"/>
  </cols>
  <sheetData>
    <row r="1" spans="1:16">
      <c r="M1" s="1" t="s">
        <v>30</v>
      </c>
    </row>
    <row r="2" spans="1:16">
      <c r="M2" s="1" t="s">
        <v>25</v>
      </c>
    </row>
    <row r="3" spans="1:16">
      <c r="M3" s="1" t="s">
        <v>28</v>
      </c>
    </row>
    <row r="5" spans="1:16">
      <c r="A5" s="45" t="s">
        <v>0</v>
      </c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</row>
    <row r="6" spans="1:16">
      <c r="A6" s="45" t="s">
        <v>20</v>
      </c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</row>
    <row r="7" spans="1:16">
      <c r="A7" s="2" t="s">
        <v>18</v>
      </c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</row>
    <row r="8" spans="1:16">
      <c r="A8" s="4" t="s">
        <v>19</v>
      </c>
      <c r="P8" s="5" t="s">
        <v>1</v>
      </c>
    </row>
    <row r="9" spans="1:16">
      <c r="A9" s="47" t="s">
        <v>2</v>
      </c>
      <c r="B9" s="47" t="s">
        <v>3</v>
      </c>
      <c r="C9" s="47" t="s">
        <v>4</v>
      </c>
      <c r="D9" s="43" t="s">
        <v>5</v>
      </c>
      <c r="E9" s="43" t="s">
        <v>6</v>
      </c>
      <c r="F9" s="43"/>
      <c r="G9" s="43"/>
      <c r="H9" s="43"/>
      <c r="I9" s="43"/>
      <c r="J9" s="43" t="s">
        <v>13</v>
      </c>
      <c r="K9" s="43"/>
      <c r="L9" s="43"/>
      <c r="M9" s="43"/>
      <c r="N9" s="43"/>
      <c r="O9" s="43"/>
      <c r="P9" s="43" t="s">
        <v>15</v>
      </c>
    </row>
    <row r="10" spans="1:16">
      <c r="A10" s="43"/>
      <c r="B10" s="43"/>
      <c r="C10" s="43"/>
      <c r="D10" s="43"/>
      <c r="E10" s="43" t="s">
        <v>7</v>
      </c>
      <c r="F10" s="43" t="s">
        <v>8</v>
      </c>
      <c r="G10" s="43" t="s">
        <v>9</v>
      </c>
      <c r="H10" s="43"/>
      <c r="I10" s="43" t="s">
        <v>12</v>
      </c>
      <c r="J10" s="43" t="s">
        <v>7</v>
      </c>
      <c r="K10" s="43" t="s">
        <v>14</v>
      </c>
      <c r="L10" s="43" t="s">
        <v>8</v>
      </c>
      <c r="M10" s="43" t="s">
        <v>9</v>
      </c>
      <c r="N10" s="43"/>
      <c r="O10" s="43" t="s">
        <v>12</v>
      </c>
      <c r="P10" s="43"/>
    </row>
    <row r="11" spans="1:16">
      <c r="A11" s="43"/>
      <c r="B11" s="43"/>
      <c r="C11" s="43"/>
      <c r="D11" s="43"/>
      <c r="E11" s="43"/>
      <c r="F11" s="43"/>
      <c r="G11" s="43" t="s">
        <v>10</v>
      </c>
      <c r="H11" s="43" t="s">
        <v>11</v>
      </c>
      <c r="I11" s="43"/>
      <c r="J11" s="43"/>
      <c r="K11" s="43"/>
      <c r="L11" s="43"/>
      <c r="M11" s="43" t="s">
        <v>10</v>
      </c>
      <c r="N11" s="43" t="s">
        <v>11</v>
      </c>
      <c r="O11" s="43"/>
      <c r="P11" s="43"/>
    </row>
    <row r="12" spans="1:16" ht="44.25" customHeight="1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</row>
    <row r="13" spans="1:16">
      <c r="A13" s="6">
        <v>1</v>
      </c>
      <c r="B13" s="6">
        <v>2</v>
      </c>
      <c r="C13" s="6">
        <v>3</v>
      </c>
      <c r="D13" s="6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  <c r="K13" s="6">
        <v>11</v>
      </c>
      <c r="L13" s="6">
        <v>12</v>
      </c>
      <c r="M13" s="6">
        <v>13</v>
      </c>
      <c r="N13" s="6">
        <v>14</v>
      </c>
      <c r="O13" s="6">
        <v>15</v>
      </c>
      <c r="P13" s="6">
        <v>16</v>
      </c>
    </row>
    <row r="14" spans="1:16" s="26" customFormat="1">
      <c r="A14" s="28" t="s">
        <v>44</v>
      </c>
      <c r="B14" s="8"/>
      <c r="C14" s="8"/>
      <c r="D14" s="8" t="s">
        <v>43</v>
      </c>
      <c r="E14" s="9">
        <f t="shared" ref="E14:N14" si="0">E15</f>
        <v>40000</v>
      </c>
      <c r="F14" s="9">
        <f t="shared" si="0"/>
        <v>40000</v>
      </c>
      <c r="G14" s="9">
        <f t="shared" si="0"/>
        <v>0</v>
      </c>
      <c r="H14" s="9">
        <f t="shared" si="0"/>
        <v>0</v>
      </c>
      <c r="I14" s="9">
        <f t="shared" si="0"/>
        <v>0</v>
      </c>
      <c r="J14" s="9">
        <f t="shared" si="0"/>
        <v>-234360.83</v>
      </c>
      <c r="K14" s="9">
        <f t="shared" si="0"/>
        <v>-234360.83</v>
      </c>
      <c r="L14" s="9">
        <f t="shared" si="0"/>
        <v>0</v>
      </c>
      <c r="M14" s="9">
        <f t="shared" si="0"/>
        <v>0</v>
      </c>
      <c r="N14" s="9">
        <f t="shared" si="0"/>
        <v>0</v>
      </c>
      <c r="O14" s="9">
        <f>O15</f>
        <v>-234360.83</v>
      </c>
      <c r="P14" s="10">
        <f t="shared" ref="P14:P19" si="1">E14+J14</f>
        <v>-194360.83</v>
      </c>
    </row>
    <row r="15" spans="1:16" s="26" customFormat="1">
      <c r="A15" s="28" t="s">
        <v>45</v>
      </c>
      <c r="B15" s="8"/>
      <c r="C15" s="8"/>
      <c r="D15" s="8"/>
      <c r="E15" s="9">
        <f>SUM(E16:E19)</f>
        <v>40000</v>
      </c>
      <c r="F15" s="9">
        <f t="shared" ref="F15:O15" si="2">SUM(F16:F19)</f>
        <v>40000</v>
      </c>
      <c r="G15" s="9">
        <f t="shared" si="2"/>
        <v>0</v>
      </c>
      <c r="H15" s="9">
        <f t="shared" si="2"/>
        <v>0</v>
      </c>
      <c r="I15" s="9">
        <f t="shared" si="2"/>
        <v>0</v>
      </c>
      <c r="J15" s="9">
        <f t="shared" si="2"/>
        <v>-234360.83</v>
      </c>
      <c r="K15" s="9">
        <f t="shared" si="2"/>
        <v>-234360.83</v>
      </c>
      <c r="L15" s="9">
        <f t="shared" si="2"/>
        <v>0</v>
      </c>
      <c r="M15" s="9">
        <f t="shared" si="2"/>
        <v>0</v>
      </c>
      <c r="N15" s="9">
        <f t="shared" si="2"/>
        <v>0</v>
      </c>
      <c r="O15" s="9">
        <f t="shared" si="2"/>
        <v>-234360.83</v>
      </c>
      <c r="P15" s="10">
        <f t="shared" si="1"/>
        <v>-194360.83</v>
      </c>
    </row>
    <row r="16" spans="1:16" ht="38.25">
      <c r="A16" s="27" t="s">
        <v>46</v>
      </c>
      <c r="B16" s="27" t="s">
        <v>39</v>
      </c>
      <c r="C16" s="27" t="s">
        <v>40</v>
      </c>
      <c r="D16" s="29" t="s">
        <v>41</v>
      </c>
      <c r="E16" s="30">
        <v>-48000</v>
      </c>
      <c r="F16" s="30">
        <v>-48000</v>
      </c>
      <c r="G16" s="30"/>
      <c r="H16" s="30"/>
      <c r="I16" s="30"/>
      <c r="J16" s="30"/>
      <c r="K16" s="30"/>
      <c r="L16" s="30"/>
      <c r="M16" s="30"/>
      <c r="N16" s="30"/>
      <c r="O16" s="30"/>
      <c r="P16" s="10">
        <f t="shared" si="1"/>
        <v>-48000</v>
      </c>
    </row>
    <row r="17" spans="1:16">
      <c r="A17" s="27" t="s">
        <v>47</v>
      </c>
      <c r="B17" s="27" t="s">
        <v>50</v>
      </c>
      <c r="C17" s="27" t="s">
        <v>53</v>
      </c>
      <c r="D17" s="29" t="s">
        <v>54</v>
      </c>
      <c r="E17" s="30">
        <v>48000</v>
      </c>
      <c r="F17" s="30">
        <v>48000</v>
      </c>
      <c r="G17" s="30"/>
      <c r="H17" s="30"/>
      <c r="I17" s="30"/>
      <c r="J17" s="30"/>
      <c r="K17" s="30"/>
      <c r="L17" s="30"/>
      <c r="M17" s="30"/>
      <c r="N17" s="30"/>
      <c r="O17" s="30"/>
      <c r="P17" s="10">
        <f t="shared" si="1"/>
        <v>48000</v>
      </c>
    </row>
    <row r="18" spans="1:16" ht="25.5">
      <c r="A18" s="27" t="s">
        <v>48</v>
      </c>
      <c r="B18" s="27" t="s">
        <v>51</v>
      </c>
      <c r="C18" s="27" t="s">
        <v>24</v>
      </c>
      <c r="D18" s="29" t="s">
        <v>26</v>
      </c>
      <c r="E18" s="30">
        <v>40000</v>
      </c>
      <c r="F18" s="30">
        <v>40000</v>
      </c>
      <c r="G18" s="30"/>
      <c r="H18" s="30"/>
      <c r="I18" s="30"/>
      <c r="J18" s="30"/>
      <c r="K18" s="30"/>
      <c r="L18" s="30"/>
      <c r="M18" s="30"/>
      <c r="N18" s="30"/>
      <c r="O18" s="30"/>
      <c r="P18" s="10">
        <f t="shared" si="1"/>
        <v>40000</v>
      </c>
    </row>
    <row r="19" spans="1:16" ht="25.5">
      <c r="A19" s="27" t="s">
        <v>49</v>
      </c>
      <c r="B19" s="27" t="s">
        <v>52</v>
      </c>
      <c r="C19" s="27" t="s">
        <v>24</v>
      </c>
      <c r="D19" s="29" t="s">
        <v>55</v>
      </c>
      <c r="E19" s="30"/>
      <c r="F19" s="30"/>
      <c r="G19" s="30"/>
      <c r="H19" s="30"/>
      <c r="I19" s="30"/>
      <c r="J19" s="30">
        <v>-234360.83</v>
      </c>
      <c r="K19" s="30">
        <v>-234360.83</v>
      </c>
      <c r="L19" s="30"/>
      <c r="M19" s="30"/>
      <c r="N19" s="30"/>
      <c r="O19" s="30">
        <v>-234360.83</v>
      </c>
      <c r="P19" s="10">
        <f t="shared" si="1"/>
        <v>-234360.83</v>
      </c>
    </row>
    <row r="20" spans="1:16" s="26" customFormat="1" ht="29.25" customHeight="1">
      <c r="A20" s="28" t="s">
        <v>31</v>
      </c>
      <c r="B20" s="8"/>
      <c r="C20" s="8"/>
      <c r="D20" s="8" t="s">
        <v>32</v>
      </c>
      <c r="E20" s="9">
        <f>E21</f>
        <v>45000</v>
      </c>
      <c r="F20" s="9">
        <f t="shared" ref="F20:O20" si="3">F21</f>
        <v>45000</v>
      </c>
      <c r="G20" s="9">
        <f t="shared" si="3"/>
        <v>36800</v>
      </c>
      <c r="H20" s="9">
        <f t="shared" si="3"/>
        <v>0</v>
      </c>
      <c r="I20" s="9">
        <f t="shared" si="3"/>
        <v>0</v>
      </c>
      <c r="J20" s="9">
        <f t="shared" si="3"/>
        <v>1500000</v>
      </c>
      <c r="K20" s="9">
        <f t="shared" si="3"/>
        <v>1500000</v>
      </c>
      <c r="L20" s="9">
        <f t="shared" si="3"/>
        <v>0</v>
      </c>
      <c r="M20" s="9">
        <f t="shared" si="3"/>
        <v>0</v>
      </c>
      <c r="N20" s="9">
        <f t="shared" si="3"/>
        <v>0</v>
      </c>
      <c r="O20" s="9">
        <f t="shared" si="3"/>
        <v>1500000</v>
      </c>
      <c r="P20" s="10">
        <f>E20+J20</f>
        <v>1545000</v>
      </c>
    </row>
    <row r="21" spans="1:16">
      <c r="A21" s="28" t="s">
        <v>33</v>
      </c>
      <c r="B21" s="31"/>
      <c r="C21" s="31"/>
      <c r="D21" s="31"/>
      <c r="E21" s="30">
        <f>SUM(E22:E23)</f>
        <v>45000</v>
      </c>
      <c r="F21" s="30">
        <f t="shared" ref="F21:O21" si="4">SUM(F22:F23)</f>
        <v>45000</v>
      </c>
      <c r="G21" s="30">
        <f t="shared" si="4"/>
        <v>36800</v>
      </c>
      <c r="H21" s="30">
        <f t="shared" si="4"/>
        <v>0</v>
      </c>
      <c r="I21" s="30">
        <f t="shared" si="4"/>
        <v>0</v>
      </c>
      <c r="J21" s="30">
        <f t="shared" si="4"/>
        <v>1500000</v>
      </c>
      <c r="K21" s="30">
        <f t="shared" si="4"/>
        <v>1500000</v>
      </c>
      <c r="L21" s="30">
        <f t="shared" si="4"/>
        <v>0</v>
      </c>
      <c r="M21" s="30">
        <f t="shared" si="4"/>
        <v>0</v>
      </c>
      <c r="N21" s="30">
        <f t="shared" si="4"/>
        <v>0</v>
      </c>
      <c r="O21" s="30">
        <f t="shared" si="4"/>
        <v>1500000</v>
      </c>
      <c r="P21" s="10">
        <f>E21+J21</f>
        <v>1545000</v>
      </c>
    </row>
    <row r="22" spans="1:16" ht="25.5">
      <c r="A22" s="27" t="s">
        <v>57</v>
      </c>
      <c r="B22" s="32">
        <v>1152</v>
      </c>
      <c r="C22" s="22" t="s">
        <v>58</v>
      </c>
      <c r="D22" s="29" t="s">
        <v>60</v>
      </c>
      <c r="E22" s="30">
        <v>45000</v>
      </c>
      <c r="F22" s="30">
        <v>45000</v>
      </c>
      <c r="G22" s="30">
        <v>36800</v>
      </c>
      <c r="H22" s="30"/>
      <c r="I22" s="30"/>
      <c r="J22" s="30"/>
      <c r="K22" s="30"/>
      <c r="L22" s="30"/>
      <c r="M22" s="30"/>
      <c r="N22" s="30"/>
      <c r="O22" s="30"/>
      <c r="P22" s="24">
        <f>E22+J22</f>
        <v>45000</v>
      </c>
    </row>
    <row r="23" spans="1:16" s="35" customFormat="1" ht="25.5">
      <c r="A23" s="27" t="s">
        <v>56</v>
      </c>
      <c r="B23" s="33">
        <v>7368</v>
      </c>
      <c r="C23" s="27" t="s">
        <v>24</v>
      </c>
      <c r="D23" s="29" t="s">
        <v>59</v>
      </c>
      <c r="E23" s="34"/>
      <c r="F23" s="34"/>
      <c r="G23" s="34"/>
      <c r="H23" s="34"/>
      <c r="I23" s="34"/>
      <c r="J23" s="34">
        <v>1500000</v>
      </c>
      <c r="K23" s="34">
        <v>1500000</v>
      </c>
      <c r="L23" s="34"/>
      <c r="M23" s="34"/>
      <c r="N23" s="34"/>
      <c r="O23" s="34">
        <v>1500000</v>
      </c>
      <c r="P23" s="24">
        <f>E23+J23</f>
        <v>1500000</v>
      </c>
    </row>
    <row r="24" spans="1:16" s="26" customFormat="1" ht="25.5">
      <c r="A24" s="28" t="s">
        <v>62</v>
      </c>
      <c r="B24" s="8"/>
      <c r="C24" s="28"/>
      <c r="D24" s="8" t="s">
        <v>61</v>
      </c>
      <c r="E24" s="9">
        <f>E25</f>
        <v>631630</v>
      </c>
      <c r="F24" s="9">
        <f t="shared" ref="F24:O24" si="5">F25</f>
        <v>631630</v>
      </c>
      <c r="G24" s="9">
        <f t="shared" si="5"/>
        <v>0</v>
      </c>
      <c r="H24" s="9">
        <f t="shared" si="5"/>
        <v>0</v>
      </c>
      <c r="I24" s="9">
        <f t="shared" si="5"/>
        <v>0</v>
      </c>
      <c r="J24" s="9">
        <f t="shared" si="5"/>
        <v>11597080</v>
      </c>
      <c r="K24" s="9">
        <f t="shared" si="5"/>
        <v>11597080</v>
      </c>
      <c r="L24" s="9">
        <f t="shared" si="5"/>
        <v>0</v>
      </c>
      <c r="M24" s="9">
        <f t="shared" si="5"/>
        <v>0</v>
      </c>
      <c r="N24" s="9">
        <f t="shared" si="5"/>
        <v>0</v>
      </c>
      <c r="O24" s="9">
        <f t="shared" si="5"/>
        <v>11597080</v>
      </c>
      <c r="P24" s="10">
        <f t="shared" ref="P24:P32" si="6">E24+J24</f>
        <v>12228710</v>
      </c>
    </row>
    <row r="25" spans="1:16" s="26" customFormat="1">
      <c r="A25" s="28" t="s">
        <v>63</v>
      </c>
      <c r="B25" s="8"/>
      <c r="C25" s="28"/>
      <c r="D25" s="39"/>
      <c r="E25" s="9">
        <f t="shared" ref="E25:N25" si="7">SUM(E26:E28)</f>
        <v>631630</v>
      </c>
      <c r="F25" s="9">
        <f t="shared" si="7"/>
        <v>631630</v>
      </c>
      <c r="G25" s="9">
        <f t="shared" si="7"/>
        <v>0</v>
      </c>
      <c r="H25" s="9">
        <f t="shared" si="7"/>
        <v>0</v>
      </c>
      <c r="I25" s="9">
        <f t="shared" si="7"/>
        <v>0</v>
      </c>
      <c r="J25" s="9">
        <f t="shared" si="7"/>
        <v>11597080</v>
      </c>
      <c r="K25" s="9">
        <f t="shared" si="7"/>
        <v>11597080</v>
      </c>
      <c r="L25" s="9">
        <f t="shared" si="7"/>
        <v>0</v>
      </c>
      <c r="M25" s="9">
        <f t="shared" si="7"/>
        <v>0</v>
      </c>
      <c r="N25" s="9">
        <f t="shared" si="7"/>
        <v>0</v>
      </c>
      <c r="O25" s="9">
        <f>SUM(O26:O28)</f>
        <v>11597080</v>
      </c>
      <c r="P25" s="10">
        <f t="shared" si="6"/>
        <v>12228710</v>
      </c>
    </row>
    <row r="26" spans="1:16" s="35" customFormat="1" ht="25.5">
      <c r="A26" s="27" t="s">
        <v>64</v>
      </c>
      <c r="B26" s="33">
        <v>2010</v>
      </c>
      <c r="C26" s="27" t="s">
        <v>66</v>
      </c>
      <c r="D26" s="29" t="s">
        <v>68</v>
      </c>
      <c r="E26" s="34">
        <v>200000</v>
      </c>
      <c r="F26" s="34">
        <v>200000</v>
      </c>
      <c r="G26" s="34"/>
      <c r="H26" s="34"/>
      <c r="I26" s="34"/>
      <c r="J26" s="34">
        <v>10500000</v>
      </c>
      <c r="K26" s="34">
        <v>10500000</v>
      </c>
      <c r="L26" s="34"/>
      <c r="M26" s="34"/>
      <c r="N26" s="34"/>
      <c r="O26" s="34">
        <v>10500000</v>
      </c>
      <c r="P26" s="24">
        <f t="shared" si="6"/>
        <v>10700000</v>
      </c>
    </row>
    <row r="27" spans="1:16" s="35" customFormat="1" ht="25.5">
      <c r="A27" s="27" t="s">
        <v>65</v>
      </c>
      <c r="B27" s="33">
        <v>2152</v>
      </c>
      <c r="C27" s="27" t="s">
        <v>67</v>
      </c>
      <c r="D27" s="29" t="s">
        <v>69</v>
      </c>
      <c r="E27" s="34">
        <v>431630</v>
      </c>
      <c r="F27" s="34">
        <v>431630</v>
      </c>
      <c r="G27" s="34"/>
      <c r="H27" s="34"/>
      <c r="I27" s="34"/>
      <c r="J27" s="34"/>
      <c r="K27" s="34"/>
      <c r="L27" s="34"/>
      <c r="M27" s="34"/>
      <c r="N27" s="34"/>
      <c r="O27" s="34"/>
      <c r="P27" s="24">
        <f t="shared" si="6"/>
        <v>431630</v>
      </c>
    </row>
    <row r="28" spans="1:16" s="35" customFormat="1">
      <c r="A28" s="27" t="s">
        <v>82</v>
      </c>
      <c r="B28" s="33">
        <v>7322</v>
      </c>
      <c r="C28" s="27" t="s">
        <v>29</v>
      </c>
      <c r="D28" s="29" t="s">
        <v>83</v>
      </c>
      <c r="E28" s="34"/>
      <c r="F28" s="34"/>
      <c r="G28" s="34"/>
      <c r="H28" s="34"/>
      <c r="I28" s="34"/>
      <c r="J28" s="34">
        <v>1097080</v>
      </c>
      <c r="K28" s="34">
        <v>1097080</v>
      </c>
      <c r="L28" s="34"/>
      <c r="M28" s="34"/>
      <c r="N28" s="34"/>
      <c r="O28" s="34">
        <v>1097080</v>
      </c>
      <c r="P28" s="24">
        <f t="shared" si="6"/>
        <v>1097080</v>
      </c>
    </row>
    <row r="29" spans="1:16" s="26" customFormat="1" ht="25.5">
      <c r="A29" s="28" t="s">
        <v>70</v>
      </c>
      <c r="B29" s="8"/>
      <c r="C29" s="28"/>
      <c r="D29" s="8" t="s">
        <v>73</v>
      </c>
      <c r="E29" s="9">
        <f>E30</f>
        <v>224556</v>
      </c>
      <c r="F29" s="9">
        <f t="shared" ref="F29:O29" si="8">F30</f>
        <v>224556</v>
      </c>
      <c r="G29" s="9">
        <f t="shared" si="8"/>
        <v>0</v>
      </c>
      <c r="H29" s="9">
        <f t="shared" si="8"/>
        <v>0</v>
      </c>
      <c r="I29" s="9">
        <f t="shared" si="8"/>
        <v>0</v>
      </c>
      <c r="J29" s="9">
        <f t="shared" si="8"/>
        <v>0</v>
      </c>
      <c r="K29" s="9">
        <f t="shared" si="8"/>
        <v>0</v>
      </c>
      <c r="L29" s="9">
        <f t="shared" si="8"/>
        <v>0</v>
      </c>
      <c r="M29" s="9">
        <f t="shared" si="8"/>
        <v>0</v>
      </c>
      <c r="N29" s="9">
        <f t="shared" si="8"/>
        <v>0</v>
      </c>
      <c r="O29" s="9">
        <f t="shared" si="8"/>
        <v>0</v>
      </c>
      <c r="P29" s="24">
        <f t="shared" si="6"/>
        <v>224556</v>
      </c>
    </row>
    <row r="30" spans="1:16" s="26" customFormat="1">
      <c r="A30" s="28" t="s">
        <v>71</v>
      </c>
      <c r="B30" s="8"/>
      <c r="C30" s="28"/>
      <c r="D30" s="39"/>
      <c r="E30" s="9">
        <f>SUM(E31:E32)</f>
        <v>224556</v>
      </c>
      <c r="F30" s="9">
        <f t="shared" ref="F30:O30" si="9">SUM(F31:F32)</f>
        <v>224556</v>
      </c>
      <c r="G30" s="9">
        <f t="shared" si="9"/>
        <v>0</v>
      </c>
      <c r="H30" s="9">
        <f t="shared" si="9"/>
        <v>0</v>
      </c>
      <c r="I30" s="9">
        <f t="shared" si="9"/>
        <v>0</v>
      </c>
      <c r="J30" s="9">
        <f t="shared" si="9"/>
        <v>0</v>
      </c>
      <c r="K30" s="9">
        <f t="shared" si="9"/>
        <v>0</v>
      </c>
      <c r="L30" s="9">
        <f t="shared" si="9"/>
        <v>0</v>
      </c>
      <c r="M30" s="9">
        <f t="shared" si="9"/>
        <v>0</v>
      </c>
      <c r="N30" s="9">
        <f t="shared" si="9"/>
        <v>0</v>
      </c>
      <c r="O30" s="9">
        <f t="shared" si="9"/>
        <v>0</v>
      </c>
      <c r="P30" s="24">
        <f t="shared" si="6"/>
        <v>224556</v>
      </c>
    </row>
    <row r="31" spans="1:16" s="35" customFormat="1">
      <c r="A31" s="40" t="s">
        <v>84</v>
      </c>
      <c r="B31" s="33">
        <v>4030</v>
      </c>
      <c r="C31" s="40" t="s">
        <v>85</v>
      </c>
      <c r="D31" s="29" t="s">
        <v>86</v>
      </c>
      <c r="E31" s="34">
        <v>5000</v>
      </c>
      <c r="F31" s="34">
        <v>5000</v>
      </c>
      <c r="G31" s="34"/>
      <c r="H31" s="34"/>
      <c r="I31" s="34"/>
      <c r="J31" s="34"/>
      <c r="K31" s="34"/>
      <c r="L31" s="34"/>
      <c r="M31" s="34"/>
      <c r="N31" s="34"/>
      <c r="O31" s="34"/>
      <c r="P31" s="24">
        <f t="shared" si="6"/>
        <v>5000</v>
      </c>
    </row>
    <row r="32" spans="1:16" s="35" customFormat="1" ht="38.25">
      <c r="A32" s="27" t="s">
        <v>72</v>
      </c>
      <c r="B32" s="33">
        <v>4060</v>
      </c>
      <c r="C32" s="27" t="s">
        <v>74</v>
      </c>
      <c r="D32" s="29" t="s">
        <v>75</v>
      </c>
      <c r="E32" s="34">
        <v>219556</v>
      </c>
      <c r="F32" s="34">
        <v>219556</v>
      </c>
      <c r="G32" s="34"/>
      <c r="H32" s="34"/>
      <c r="I32" s="34"/>
      <c r="J32" s="34"/>
      <c r="K32" s="34"/>
      <c r="L32" s="34"/>
      <c r="M32" s="34"/>
      <c r="N32" s="34"/>
      <c r="O32" s="34"/>
      <c r="P32" s="24">
        <f t="shared" si="6"/>
        <v>219556</v>
      </c>
    </row>
    <row r="33" spans="1:17" ht="28.9" customHeight="1">
      <c r="A33" s="7" t="s">
        <v>21</v>
      </c>
      <c r="B33" s="8"/>
      <c r="C33" s="9"/>
      <c r="D33" s="25" t="s">
        <v>22</v>
      </c>
      <c r="E33" s="16">
        <f>E34</f>
        <v>13293363.93</v>
      </c>
      <c r="F33" s="16">
        <f t="shared" ref="F33:O33" si="10">F34</f>
        <v>13293363.93</v>
      </c>
      <c r="G33" s="16">
        <f t="shared" si="10"/>
        <v>0</v>
      </c>
      <c r="H33" s="16">
        <f t="shared" si="10"/>
        <v>-17351.87</v>
      </c>
      <c r="I33" s="16">
        <f t="shared" si="10"/>
        <v>0</v>
      </c>
      <c r="J33" s="16">
        <f t="shared" si="10"/>
        <v>7782000</v>
      </c>
      <c r="K33" s="16">
        <f t="shared" si="10"/>
        <v>7782000</v>
      </c>
      <c r="L33" s="10">
        <f t="shared" si="10"/>
        <v>0</v>
      </c>
      <c r="M33" s="10">
        <f t="shared" si="10"/>
        <v>0</v>
      </c>
      <c r="N33" s="10">
        <f t="shared" si="10"/>
        <v>0</v>
      </c>
      <c r="O33" s="10">
        <f t="shared" si="10"/>
        <v>7782000</v>
      </c>
      <c r="P33" s="24">
        <f>E33+J33</f>
        <v>21075363.93</v>
      </c>
    </row>
    <row r="34" spans="1:17" ht="15" customHeight="1">
      <c r="A34" s="7" t="s">
        <v>23</v>
      </c>
      <c r="B34" s="8"/>
      <c r="C34" s="9"/>
      <c r="D34" s="10"/>
      <c r="E34" s="16">
        <f>SUM(E35:E42)</f>
        <v>13293363.93</v>
      </c>
      <c r="F34" s="16">
        <f t="shared" ref="F34:O34" si="11">SUM(F35:F42)</f>
        <v>13293363.93</v>
      </c>
      <c r="G34" s="16">
        <f t="shared" si="11"/>
        <v>0</v>
      </c>
      <c r="H34" s="16">
        <f t="shared" si="11"/>
        <v>-17351.87</v>
      </c>
      <c r="I34" s="16">
        <f t="shared" si="11"/>
        <v>0</v>
      </c>
      <c r="J34" s="16">
        <f t="shared" si="11"/>
        <v>7782000</v>
      </c>
      <c r="K34" s="16">
        <f t="shared" si="11"/>
        <v>7782000</v>
      </c>
      <c r="L34" s="16">
        <f t="shared" si="11"/>
        <v>0</v>
      </c>
      <c r="M34" s="16">
        <f t="shared" si="11"/>
        <v>0</v>
      </c>
      <c r="N34" s="16">
        <f t="shared" si="11"/>
        <v>0</v>
      </c>
      <c r="O34" s="16">
        <f t="shared" si="11"/>
        <v>7782000</v>
      </c>
      <c r="P34" s="24">
        <f t="shared" ref="P34:P43" si="12">E34+J34</f>
        <v>21075363.93</v>
      </c>
    </row>
    <row r="35" spans="1:17" s="35" customFormat="1" ht="38.25">
      <c r="A35" s="36">
        <v>1210160</v>
      </c>
      <c r="B35" s="40" t="s">
        <v>39</v>
      </c>
      <c r="C35" s="40" t="s">
        <v>40</v>
      </c>
      <c r="D35" s="41" t="s">
        <v>41</v>
      </c>
      <c r="E35" s="15">
        <v>0</v>
      </c>
      <c r="F35" s="15">
        <v>0</v>
      </c>
      <c r="G35" s="15"/>
      <c r="H35" s="15">
        <v>5500</v>
      </c>
      <c r="I35" s="15"/>
      <c r="J35" s="15"/>
      <c r="K35" s="15"/>
      <c r="L35" s="15"/>
      <c r="M35" s="15"/>
      <c r="N35" s="15"/>
      <c r="O35" s="15"/>
      <c r="P35" s="24">
        <f t="shared" si="12"/>
        <v>0</v>
      </c>
    </row>
    <row r="36" spans="1:17" s="35" customFormat="1" ht="25.5">
      <c r="A36" s="36">
        <v>1216011</v>
      </c>
      <c r="B36" s="33">
        <v>6011</v>
      </c>
      <c r="C36" s="37" t="s">
        <v>36</v>
      </c>
      <c r="D36" s="24" t="s">
        <v>37</v>
      </c>
      <c r="E36" s="15">
        <v>35000</v>
      </c>
      <c r="F36" s="15">
        <v>35000</v>
      </c>
      <c r="G36" s="15"/>
      <c r="H36" s="15"/>
      <c r="I36" s="15"/>
      <c r="J36" s="15">
        <v>-1000000</v>
      </c>
      <c r="K36" s="15">
        <v>-1000000</v>
      </c>
      <c r="L36" s="15"/>
      <c r="M36" s="15"/>
      <c r="N36" s="15"/>
      <c r="O36" s="15">
        <v>-1000000</v>
      </c>
      <c r="P36" s="24">
        <f t="shared" si="12"/>
        <v>-965000</v>
      </c>
    </row>
    <row r="37" spans="1:17" s="35" customFormat="1" ht="25.5">
      <c r="A37" s="36">
        <v>1216012</v>
      </c>
      <c r="B37" s="33">
        <v>6012</v>
      </c>
      <c r="C37" s="22" t="s">
        <v>34</v>
      </c>
      <c r="D37" s="11" t="s">
        <v>76</v>
      </c>
      <c r="E37" s="15">
        <v>4695363.93</v>
      </c>
      <c r="F37" s="15">
        <v>4695363.93</v>
      </c>
      <c r="G37" s="15"/>
      <c r="H37" s="15"/>
      <c r="I37" s="15"/>
      <c r="J37" s="15"/>
      <c r="K37" s="15"/>
      <c r="L37" s="15"/>
      <c r="M37" s="15"/>
      <c r="N37" s="15"/>
      <c r="O37" s="15"/>
      <c r="P37" s="24">
        <f t="shared" si="12"/>
        <v>4695363.93</v>
      </c>
    </row>
    <row r="38" spans="1:17" s="35" customFormat="1" ht="51">
      <c r="A38" s="36">
        <v>1216020</v>
      </c>
      <c r="B38" s="33">
        <v>6020</v>
      </c>
      <c r="C38" s="22" t="s">
        <v>34</v>
      </c>
      <c r="D38" s="11" t="s">
        <v>38</v>
      </c>
      <c r="E38" s="15">
        <v>1958000</v>
      </c>
      <c r="F38" s="15">
        <v>1958000</v>
      </c>
      <c r="G38" s="15"/>
      <c r="H38" s="15"/>
      <c r="I38" s="15"/>
      <c r="J38" s="15"/>
      <c r="K38" s="15"/>
      <c r="L38" s="15"/>
      <c r="M38" s="15"/>
      <c r="N38" s="15"/>
      <c r="O38" s="15"/>
      <c r="P38" s="24">
        <f t="shared" si="12"/>
        <v>1958000</v>
      </c>
    </row>
    <row r="39" spans="1:17" s="35" customFormat="1">
      <c r="A39" s="36">
        <v>1216030</v>
      </c>
      <c r="B39" s="33">
        <v>6030</v>
      </c>
      <c r="C39" s="22" t="s">
        <v>34</v>
      </c>
      <c r="D39" s="11" t="s">
        <v>77</v>
      </c>
      <c r="E39" s="15">
        <v>3425000</v>
      </c>
      <c r="F39" s="15">
        <v>3425000</v>
      </c>
      <c r="G39" s="15"/>
      <c r="H39" s="15">
        <v>-22851.87</v>
      </c>
      <c r="I39" s="15"/>
      <c r="J39" s="15">
        <v>-178000</v>
      </c>
      <c r="K39" s="15">
        <v>-178000</v>
      </c>
      <c r="L39" s="15"/>
      <c r="M39" s="15"/>
      <c r="N39" s="15"/>
      <c r="O39" s="15">
        <v>-178000</v>
      </c>
      <c r="P39" s="24">
        <f t="shared" si="12"/>
        <v>3247000</v>
      </c>
    </row>
    <row r="40" spans="1:17" s="35" customFormat="1" ht="25.5">
      <c r="A40" s="36">
        <v>1217310</v>
      </c>
      <c r="B40" s="33">
        <v>7310</v>
      </c>
      <c r="C40" s="22" t="s">
        <v>29</v>
      </c>
      <c r="D40" s="11" t="s">
        <v>35</v>
      </c>
      <c r="E40" s="15"/>
      <c r="F40" s="15"/>
      <c r="G40" s="15"/>
      <c r="H40" s="15"/>
      <c r="I40" s="15"/>
      <c r="J40" s="15">
        <v>4000000</v>
      </c>
      <c r="K40" s="15">
        <v>4000000</v>
      </c>
      <c r="L40" s="15"/>
      <c r="M40" s="15"/>
      <c r="N40" s="15"/>
      <c r="O40" s="15">
        <v>4000000</v>
      </c>
      <c r="P40" s="24">
        <f t="shared" si="12"/>
        <v>4000000</v>
      </c>
    </row>
    <row r="41" spans="1:17" s="35" customFormat="1" ht="38.25">
      <c r="A41" s="36">
        <v>1217461</v>
      </c>
      <c r="B41" s="33">
        <v>7461</v>
      </c>
      <c r="C41" s="22" t="s">
        <v>78</v>
      </c>
      <c r="D41" s="11" t="s">
        <v>79</v>
      </c>
      <c r="E41" s="15">
        <v>3180000</v>
      </c>
      <c r="F41" s="15">
        <v>3180000</v>
      </c>
      <c r="G41" s="15"/>
      <c r="H41" s="15"/>
      <c r="I41" s="15"/>
      <c r="J41" s="15"/>
      <c r="K41" s="15"/>
      <c r="L41" s="15"/>
      <c r="M41" s="15"/>
      <c r="N41" s="15"/>
      <c r="O41" s="15"/>
      <c r="P41" s="24">
        <f t="shared" si="12"/>
        <v>3180000</v>
      </c>
    </row>
    <row r="42" spans="1:17" s="35" customFormat="1">
      <c r="A42" s="36">
        <v>1217640</v>
      </c>
      <c r="B42" s="33">
        <v>7640</v>
      </c>
      <c r="C42" s="22" t="s">
        <v>80</v>
      </c>
      <c r="D42" s="11" t="s">
        <v>81</v>
      </c>
      <c r="E42" s="15"/>
      <c r="F42" s="15"/>
      <c r="G42" s="15"/>
      <c r="H42" s="15"/>
      <c r="I42" s="15"/>
      <c r="J42" s="15">
        <v>4960000</v>
      </c>
      <c r="K42" s="15">
        <v>4960000</v>
      </c>
      <c r="L42" s="15"/>
      <c r="M42" s="15"/>
      <c r="N42" s="15"/>
      <c r="O42" s="15">
        <v>4960000</v>
      </c>
      <c r="P42" s="24">
        <f t="shared" si="12"/>
        <v>4960000</v>
      </c>
    </row>
    <row r="43" spans="1:17" s="26" customFormat="1" ht="25.5">
      <c r="A43" s="7">
        <v>3700000</v>
      </c>
      <c r="B43" s="38"/>
      <c r="C43" s="38"/>
      <c r="D43" s="9" t="s">
        <v>27</v>
      </c>
      <c r="E43" s="16">
        <f>E44</f>
        <v>0</v>
      </c>
      <c r="F43" s="16">
        <f t="shared" ref="F43:O44" si="13">F44</f>
        <v>0</v>
      </c>
      <c r="G43" s="16">
        <f t="shared" si="13"/>
        <v>0</v>
      </c>
      <c r="H43" s="16">
        <f t="shared" si="13"/>
        <v>0</v>
      </c>
      <c r="I43" s="16">
        <f t="shared" si="13"/>
        <v>-2097950</v>
      </c>
      <c r="J43" s="16">
        <f t="shared" si="13"/>
        <v>-2097950</v>
      </c>
      <c r="K43" s="16">
        <f t="shared" si="13"/>
        <v>0</v>
      </c>
      <c r="L43" s="16">
        <f t="shared" si="13"/>
        <v>0</v>
      </c>
      <c r="M43" s="16">
        <f t="shared" si="13"/>
        <v>0</v>
      </c>
      <c r="N43" s="16">
        <f t="shared" si="13"/>
        <v>0</v>
      </c>
      <c r="O43" s="16">
        <f t="shared" si="13"/>
        <v>-2097950</v>
      </c>
      <c r="P43" s="24">
        <f t="shared" si="12"/>
        <v>-2097950</v>
      </c>
    </row>
    <row r="44" spans="1:17">
      <c r="A44" s="21">
        <v>3710000</v>
      </c>
      <c r="B44" s="21"/>
      <c r="C44" s="22"/>
      <c r="D44" s="11"/>
      <c r="E44" s="15">
        <f>E45</f>
        <v>0</v>
      </c>
      <c r="F44" s="15">
        <f t="shared" si="13"/>
        <v>0</v>
      </c>
      <c r="G44" s="15">
        <f t="shared" si="13"/>
        <v>0</v>
      </c>
      <c r="H44" s="15">
        <f t="shared" si="13"/>
        <v>0</v>
      </c>
      <c r="I44" s="15">
        <f t="shared" si="13"/>
        <v>-2097950</v>
      </c>
      <c r="J44" s="15">
        <f t="shared" si="13"/>
        <v>-2097950</v>
      </c>
      <c r="K44" s="15">
        <f t="shared" si="13"/>
        <v>0</v>
      </c>
      <c r="L44" s="15">
        <f t="shared" si="13"/>
        <v>0</v>
      </c>
      <c r="M44" s="15">
        <f t="shared" si="13"/>
        <v>0</v>
      </c>
      <c r="N44" s="15">
        <f t="shared" si="13"/>
        <v>0</v>
      </c>
      <c r="O44" s="15">
        <f t="shared" si="13"/>
        <v>-2097950</v>
      </c>
      <c r="P44" s="10">
        <f>E44+J44</f>
        <v>-2097950</v>
      </c>
    </row>
    <row r="45" spans="1:17" ht="25.5">
      <c r="A45" s="21">
        <v>3717370</v>
      </c>
      <c r="B45" s="21">
        <v>7370</v>
      </c>
      <c r="C45" s="22" t="s">
        <v>24</v>
      </c>
      <c r="D45" s="11" t="s">
        <v>26</v>
      </c>
      <c r="E45" s="15"/>
      <c r="F45" s="15"/>
      <c r="G45" s="15"/>
      <c r="H45" s="15"/>
      <c r="I45" s="15">
        <v>-2097950</v>
      </c>
      <c r="J45" s="15">
        <v>-2097950</v>
      </c>
      <c r="K45" s="15"/>
      <c r="L45" s="15"/>
      <c r="M45" s="11"/>
      <c r="N45" s="11"/>
      <c r="O45" s="15">
        <v>-2097950</v>
      </c>
      <c r="P45" s="10">
        <f>E45+J45</f>
        <v>-2097950</v>
      </c>
    </row>
    <row r="46" spans="1:17">
      <c r="A46" s="18" t="s">
        <v>16</v>
      </c>
      <c r="B46" s="18" t="s">
        <v>16</v>
      </c>
      <c r="C46" s="19" t="s">
        <v>16</v>
      </c>
      <c r="D46" s="16" t="s">
        <v>17</v>
      </c>
      <c r="E46" s="16">
        <f t="shared" ref="E46:O46" si="14">E20+E33+E43+E14+E24+E29</f>
        <v>14234549.93</v>
      </c>
      <c r="F46" s="16">
        <f t="shared" si="14"/>
        <v>14234549.93</v>
      </c>
      <c r="G46" s="16">
        <f t="shared" si="14"/>
        <v>36800</v>
      </c>
      <c r="H46" s="16">
        <f t="shared" si="14"/>
        <v>-17351.87</v>
      </c>
      <c r="I46" s="16">
        <f t="shared" si="14"/>
        <v>-2097950</v>
      </c>
      <c r="J46" s="16">
        <f t="shared" si="14"/>
        <v>18546769.170000002</v>
      </c>
      <c r="K46" s="16">
        <f t="shared" si="14"/>
        <v>20644719.170000002</v>
      </c>
      <c r="L46" s="16">
        <f t="shared" si="14"/>
        <v>0</v>
      </c>
      <c r="M46" s="16">
        <f t="shared" si="14"/>
        <v>0</v>
      </c>
      <c r="N46" s="16">
        <f t="shared" si="14"/>
        <v>0</v>
      </c>
      <c r="O46" s="16">
        <f t="shared" si="14"/>
        <v>18546769.170000002</v>
      </c>
      <c r="P46" s="10">
        <f>E46+J46</f>
        <v>32781319.100000001</v>
      </c>
      <c r="Q46" s="17"/>
    </row>
    <row r="47" spans="1:17">
      <c r="A47" s="20"/>
      <c r="B47" s="20"/>
      <c r="C47" s="20"/>
      <c r="D47" s="20"/>
      <c r="E47" s="23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17"/>
    </row>
    <row r="48" spans="1:17">
      <c r="A48" s="20"/>
      <c r="B48" s="20"/>
      <c r="C48" s="20"/>
      <c r="D48" s="20"/>
      <c r="E48" s="23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17"/>
    </row>
    <row r="49" spans="1:18" ht="65.45" customHeight="1">
      <c r="A49" s="44" t="s">
        <v>42</v>
      </c>
      <c r="B49" s="44"/>
      <c r="C49" s="44"/>
      <c r="D49" s="44"/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</row>
    <row r="51" spans="1:18" ht="34.5" customHeight="1">
      <c r="B51" s="42"/>
      <c r="C51" s="42"/>
      <c r="D51" s="42"/>
      <c r="E51" s="42"/>
      <c r="F51" s="42"/>
      <c r="G51" s="42"/>
      <c r="H51" s="42"/>
      <c r="I51" s="42"/>
      <c r="J51" s="42"/>
      <c r="K51" s="42"/>
    </row>
    <row r="52" spans="1:18">
      <c r="B52" s="42"/>
      <c r="C52" s="42"/>
      <c r="D52" s="42"/>
      <c r="E52" s="42"/>
      <c r="F52" s="42"/>
      <c r="G52" s="42"/>
      <c r="H52" s="42"/>
      <c r="I52" s="42"/>
      <c r="J52" s="42"/>
      <c r="K52" s="42"/>
      <c r="L52" s="12"/>
      <c r="M52" s="12"/>
      <c r="N52" s="12"/>
      <c r="O52" s="12"/>
      <c r="P52" s="12"/>
      <c r="Q52" s="13"/>
      <c r="R52" s="13"/>
    </row>
    <row r="53" spans="1:18">
      <c r="E53" s="14"/>
      <c r="F53" s="14"/>
      <c r="G53" s="14"/>
      <c r="H53" s="14"/>
      <c r="I53" s="14"/>
      <c r="J53" s="14"/>
      <c r="K53" s="14"/>
      <c r="L53" s="14"/>
      <c r="M53" s="14"/>
      <c r="N53" s="14"/>
      <c r="O53" s="14"/>
      <c r="P53" s="14"/>
      <c r="Q53" s="13"/>
      <c r="R53" s="13"/>
    </row>
    <row r="54" spans="1:18"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3"/>
      <c r="R54" s="13"/>
    </row>
    <row r="55" spans="1:18"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3"/>
      <c r="R55" s="13"/>
    </row>
    <row r="56" spans="1:18"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3"/>
      <c r="R56" s="13"/>
    </row>
    <row r="57" spans="1:18"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3"/>
      <c r="R57" s="13"/>
    </row>
  </sheetData>
  <mergeCells count="24">
    <mergeCell ref="A5:P5"/>
    <mergeCell ref="A6:P6"/>
    <mergeCell ref="A9:A12"/>
    <mergeCell ref="B9:B12"/>
    <mergeCell ref="C9:C12"/>
    <mergeCell ref="D9:D12"/>
    <mergeCell ref="E9:I9"/>
    <mergeCell ref="E10:E12"/>
    <mergeCell ref="F10:F12"/>
    <mergeCell ref="G10:H10"/>
    <mergeCell ref="O10:O12"/>
    <mergeCell ref="P9:P12"/>
    <mergeCell ref="B51:K52"/>
    <mergeCell ref="G11:G12"/>
    <mergeCell ref="H11:H12"/>
    <mergeCell ref="I10:I12"/>
    <mergeCell ref="J9:O9"/>
    <mergeCell ref="J10:J12"/>
    <mergeCell ref="K10:K12"/>
    <mergeCell ref="L10:L12"/>
    <mergeCell ref="M10:N10"/>
    <mergeCell ref="M11:M12"/>
    <mergeCell ref="N11:N12"/>
    <mergeCell ref="A49:P49"/>
  </mergeCells>
  <pageMargins left="0.39" right="0.2" top="0.39370078740157483" bottom="0.19685039370078741" header="0" footer="0"/>
  <pageSetup paperSize="9" scale="65" fitToHeight="500" orientation="landscape" verticalDpi="0" r:id="rId1"/>
  <rowBreaks count="1" manualBreakCount="1">
    <brk id="39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Користувач Windows</cp:lastModifiedBy>
  <cp:lastPrinted>2022-10-10T14:45:13Z</cp:lastPrinted>
  <dcterms:created xsi:type="dcterms:W3CDTF">2021-11-16T08:44:26Z</dcterms:created>
  <dcterms:modified xsi:type="dcterms:W3CDTF">2022-10-10T14:45:42Z</dcterms:modified>
</cp:coreProperties>
</file>