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Лист1!$A$1:$P$43</definedName>
  </definedNames>
  <calcPr calcId="125725"/>
</workbook>
</file>

<file path=xl/calcChain.xml><?xml version="1.0" encoding="utf-8"?>
<calcChain xmlns="http://schemas.openxmlformats.org/spreadsheetml/2006/main">
  <c r="P35" i="1"/>
  <c r="P36"/>
  <c r="F29"/>
  <c r="G29"/>
  <c r="G28" s="1"/>
  <c r="H29"/>
  <c r="I29"/>
  <c r="I28" s="1"/>
  <c r="J29"/>
  <c r="K29"/>
  <c r="K28" s="1"/>
  <c r="L29"/>
  <c r="M29"/>
  <c r="M28" s="1"/>
  <c r="N29"/>
  <c r="O29"/>
  <c r="O28" s="1"/>
  <c r="E29"/>
  <c r="F21"/>
  <c r="G21"/>
  <c r="H21"/>
  <c r="I21"/>
  <c r="J21"/>
  <c r="K21"/>
  <c r="L21"/>
  <c r="M21"/>
  <c r="N21"/>
  <c r="O21"/>
  <c r="E21"/>
  <c r="P23"/>
  <c r="P24"/>
  <c r="F15"/>
  <c r="G15"/>
  <c r="H15"/>
  <c r="I15"/>
  <c r="J15"/>
  <c r="K15"/>
  <c r="L15"/>
  <c r="M15"/>
  <c r="N15"/>
  <c r="O15"/>
  <c r="E15"/>
  <c r="P19"/>
  <c r="P16"/>
  <c r="P17"/>
  <c r="F28"/>
  <c r="P32"/>
  <c r="P27"/>
  <c r="O26"/>
  <c r="O25" s="1"/>
  <c r="N26"/>
  <c r="N25" s="1"/>
  <c r="M26"/>
  <c r="L26"/>
  <c r="L25" s="1"/>
  <c r="K26"/>
  <c r="K25" s="1"/>
  <c r="J26"/>
  <c r="J25" s="1"/>
  <c r="I26"/>
  <c r="H26"/>
  <c r="H25" s="1"/>
  <c r="G26"/>
  <c r="G25" s="1"/>
  <c r="F26"/>
  <c r="F25" s="1"/>
  <c r="E26"/>
  <c r="M25"/>
  <c r="I25"/>
  <c r="E25"/>
  <c r="P34"/>
  <c r="P30"/>
  <c r="P31"/>
  <c r="P33"/>
  <c r="P39"/>
  <c r="H28"/>
  <c r="J28"/>
  <c r="L28"/>
  <c r="N28"/>
  <c r="F38"/>
  <c r="F37" s="1"/>
  <c r="G38"/>
  <c r="G37" s="1"/>
  <c r="H38"/>
  <c r="H37" s="1"/>
  <c r="I38"/>
  <c r="I37" s="1"/>
  <c r="J38"/>
  <c r="J37" s="1"/>
  <c r="K38"/>
  <c r="K37" s="1"/>
  <c r="L38"/>
  <c r="L37" s="1"/>
  <c r="M38"/>
  <c r="M37" s="1"/>
  <c r="N38"/>
  <c r="N37" s="1"/>
  <c r="O38"/>
  <c r="O37" s="1"/>
  <c r="E38"/>
  <c r="E37" s="1"/>
  <c r="P37" s="1"/>
  <c r="P18"/>
  <c r="P25" l="1"/>
  <c r="P26"/>
  <c r="P38"/>
  <c r="E20" l="1"/>
  <c r="F20"/>
  <c r="G20"/>
  <c r="H20"/>
  <c r="I20"/>
  <c r="J20"/>
  <c r="K20"/>
  <c r="L20"/>
  <c r="M20"/>
  <c r="N20"/>
  <c r="O20"/>
  <c r="P22"/>
  <c r="P20" l="1"/>
  <c r="P21"/>
  <c r="E28" l="1"/>
  <c r="P28" l="1"/>
  <c r="P29"/>
  <c r="P15" l="1"/>
  <c r="F14"/>
  <c r="F40" s="1"/>
  <c r="E14"/>
  <c r="E40" s="1"/>
  <c r="J14" l="1"/>
  <c r="J40" s="1"/>
  <c r="O14"/>
  <c r="O40" s="1"/>
  <c r="N14"/>
  <c r="N40" s="1"/>
  <c r="M14"/>
  <c r="M40" s="1"/>
  <c r="L14"/>
  <c r="L40" s="1"/>
  <c r="K14"/>
  <c r="K40" s="1"/>
  <c r="I14"/>
  <c r="I40" s="1"/>
  <c r="H14"/>
  <c r="H40" s="1"/>
  <c r="G14"/>
  <c r="G40" s="1"/>
  <c r="P14" l="1"/>
  <c r="P40" l="1"/>
</calcChain>
</file>

<file path=xl/sharedStrings.xml><?xml version="1.0" encoding="utf-8"?>
<sst xmlns="http://schemas.openxmlformats.org/spreadsheetml/2006/main" count="90" uniqueCount="75">
  <si>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</si>
  <si>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</si>
  <si>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</si>
  <si>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</si>
  <si>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</si>
  <si>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</si>
  <si>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</si>
  <si>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</si>
  <si>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</si>
  <si>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</si>
  <si>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</si>
  <si>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</si>
  <si>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</si>
  <si>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</si>
  <si>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</si>
  <si>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</si>
  <si>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</si>
  <si>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</si>
  <si>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13553000000</t>
  </si>
  <si>
    <t>(код бюджету)</t>
  </si>
  <si>
    <t>видатків  бюджету Дрогобицької міської територіальної громади на 2022 рік</t>
  </si>
  <si>
    <t>1200000</t>
  </si>
  <si>
    <t>Департамент міського господарства Дрогобицької міської ради</t>
  </si>
  <si>
    <t>1210000</t>
  </si>
  <si>
    <t>від___________ 2022 № ___</t>
  </si>
  <si>
    <t>0600000</t>
  </si>
  <si>
    <t>Відділ освіти виконавчих органів Дрогобицької міської ради</t>
  </si>
  <si>
    <t>0610000</t>
  </si>
  <si>
    <t>0620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</si>
  <si>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</si>
  <si>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</si>
  <si>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</si>
  <si>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Відділ охорони здоров`я виконавчих органів Дрогобицької міської ради</t>
  </si>
  <si>
    <t>0700000</t>
  </si>
  <si>
    <t>0710000</t>
  </si>
  <si>
    <t>Організація благоустрою населених пунктів</t>
  </si>
  <si>
    <t>0910</t>
  </si>
  <si>
    <t>0712010</t>
  </si>
  <si>
    <t>0731</t>
  </si>
  <si>
    <t>Багатопрофільна стаціонарна медична допомога населенню</t>
  </si>
  <si>
    <t>0800000</t>
  </si>
  <si>
    <t>0810000</t>
  </si>
  <si>
    <t>Фінансове управління Дрогобицької міської ради</t>
  </si>
  <si>
    <t>Утримання та розвиток автомобільних доріг та дорожньої інфраструктури за рахунок коштів місцевого бюджету</t>
  </si>
  <si>
    <t>Управління  соціального захисту населення Дрогобицької міської ради</t>
  </si>
  <si>
    <t>0456</t>
  </si>
  <si>
    <t xml:space="preserve">
Начальник  фінансового  управління                                                                           Оксана САВРАН
</t>
  </si>
  <si>
    <t>до рішення сесії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</si>
  <si>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</si>
  <si>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</si>
  <si>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</si>
  <si>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</si>
  <si>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Додаток 2</t>
  </si>
  <si>
    <t>0611010</t>
  </si>
  <si>
    <t>Надання дошкільної освіти</t>
  </si>
  <si>
    <t>0611031</t>
  </si>
  <si>
    <t>0617325</t>
  </si>
  <si>
    <t>0443</t>
  </si>
  <si>
    <t>Будівництво споруд, установ та закладів фізичної культури і спорту</t>
  </si>
  <si>
    <t>0712080</t>
  </si>
  <si>
    <t>0721</t>
  </si>
  <si>
    <t>0712113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</si>
  <si>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</si>
  <si>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амбулаторно-поліклінічними закладами (відділеннями)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</si>
  <si>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</si>
  <si>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</si>
  <si>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</si>
  <si>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</si>
  <si>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Будівництво об`єктів житлово-комунального господарства</t>
  </si>
  <si>
    <t>0610</t>
  </si>
  <si>
    <t>Експлуатація та технічне обслуговування житлового фонду</t>
  </si>
  <si>
    <t>0470</t>
  </si>
  <si>
    <t>Заходи з енергозбереження</t>
  </si>
  <si>
    <t>0320</t>
  </si>
  <si>
    <t>Заходи із запобігання та ліквідації надзвичайних ситуацій та наслідків стихійного лиха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</si>
</sst>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4" fontId="3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0" fontId="3" fillId="0" borderId="0" xfId="0" applyFont="1"/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" fontId="0" fillId="0" borderId="2" xfId="0" quotePrefix="1" applyNumberForma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4" fontId="0" fillId="0" borderId="2" xfId="0" applyNumberFormat="1" applyFont="1" applyFill="1" applyBorder="1" applyAlignment="1">
      <alignment vertical="center" wrapText="1"/>
    </xf>
    <xf numFmtId="4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0" xfId="0" applyFont="1"/>
    <xf numFmtId="49" fontId="0" fillId="0" borderId="2" xfId="0" applyNumberForma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center" vertical="center" wrapText="1"/>
    </xf>
    <xf numFmtId="4" fontId="0" fillId="0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4" fontId="0" fillId="0" borderId="2" xfId="0" quotePrefix="1" applyNumberFormat="1" applyFont="1" applyFill="1" applyBorder="1" applyAlignment="1">
      <alignment horizontal="center" vertical="center" wrapText="1"/>
    </xf>
    <xf numFmtId="0" fontId="1" fillId="0" borderId="2" xfId="0" applyFont="1" applyBorder="1"/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view="pageBreakPreview" zoomScale="87" zoomScaleSheetLayoutView="87" workbookViewId="0">
      <pane xSplit="6" ySplit="13" topLeftCell="G14" activePane="bottomRight" state="frozen"/>
      <selection pane="topRight" activeCell="G1" sqref="G1"/>
      <selection pane="bottomLeft" activeCell="A15" sqref="A15"/>
      <selection pane="bottomRight" activeCell="P34" sqref="P34:P36"/>
    </sheetView>
  </sheetViews>
  <sheetFormatPr defaultRowHeight="12.75"/>
  <cols>
    <col min="1" max="3" width="12" style="1" customWidth="1"/>
    <col min="4" max="4" width="40.7109375" style="1" customWidth="1"/>
    <col min="5" max="16" width="13.7109375" style="1" customWidth="1"/>
  </cols>
  <sheetData>
    <row r="1" spans="1:16">
      <c r="M1" s="1" t="s">
        <v>52</v>
      </c>
    </row>
    <row r="2" spans="1:16">
      <c r="M2" s="1" t="s">
        <v>47</v>
      </c>
    </row>
    <row r="3" spans="1:16">
      <c r="M3" s="1" t="s">
        <v>24</v>
      </c>
    </row>
    <row r="5" spans="1:16">
      <c r="A5" s="44" t="s">
        <v>0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</row>
    <row r="6" spans="1:16">
      <c r="A6" s="44" t="s">
        <v>20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1:16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>
      <c r="A8" s="4" t="s">
        <v>19</v>
      </c>
      <c r="P8" s="5" t="s">
        <v>1</v>
      </c>
    </row>
    <row r="9" spans="1:16">
      <c r="A9" s="46" t="s">
        <v>2</v>
      </c>
      <c r="B9" s="46" t="s">
        <v>3</v>
      </c>
      <c r="C9" s="46" t="s">
        <v>4</v>
      </c>
      <c r="D9" s="41" t="s">
        <v>5</v>
      </c>
      <c r="E9" s="41" t="s">
        <v>6</v>
      </c>
      <c r="F9" s="41"/>
      <c r="G9" s="41"/>
      <c r="H9" s="41"/>
      <c r="I9" s="41"/>
      <c r="J9" s="41" t="s">
        <v>13</v>
      </c>
      <c r="K9" s="41"/>
      <c r="L9" s="41"/>
      <c r="M9" s="41"/>
      <c r="N9" s="41"/>
      <c r="O9" s="41"/>
      <c r="P9" s="41" t="s">
        <v>15</v>
      </c>
    </row>
    <row r="10" spans="1:16">
      <c r="A10" s="41"/>
      <c r="B10" s="41"/>
      <c r="C10" s="41"/>
      <c r="D10" s="41"/>
      <c r="E10" s="41" t="s">
        <v>7</v>
      </c>
      <c r="F10" s="41" t="s">
        <v>8</v>
      </c>
      <c r="G10" s="41" t="s">
        <v>9</v>
      </c>
      <c r="H10" s="41"/>
      <c r="I10" s="41" t="s">
        <v>12</v>
      </c>
      <c r="J10" s="41" t="s">
        <v>7</v>
      </c>
      <c r="K10" s="41" t="s">
        <v>14</v>
      </c>
      <c r="L10" s="41" t="s">
        <v>8</v>
      </c>
      <c r="M10" s="41" t="s">
        <v>9</v>
      </c>
      <c r="N10" s="41"/>
      <c r="O10" s="41" t="s">
        <v>12</v>
      </c>
      <c r="P10" s="41"/>
    </row>
    <row r="11" spans="1:16">
      <c r="A11" s="41"/>
      <c r="B11" s="41"/>
      <c r="C11" s="41"/>
      <c r="D11" s="41"/>
      <c r="E11" s="41"/>
      <c r="F11" s="41"/>
      <c r="G11" s="41" t="s">
        <v>10</v>
      </c>
      <c r="H11" s="41" t="s">
        <v>11</v>
      </c>
      <c r="I11" s="41"/>
      <c r="J11" s="41"/>
      <c r="K11" s="41"/>
      <c r="L11" s="41"/>
      <c r="M11" s="41" t="s">
        <v>10</v>
      </c>
      <c r="N11" s="41" t="s">
        <v>11</v>
      </c>
      <c r="O11" s="41"/>
      <c r="P11" s="41"/>
    </row>
    <row r="12" spans="1:16" ht="44.25" customHeight="1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</row>
    <row r="13" spans="1:16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s="22" customFormat="1" ht="29.25" customHeight="1">
      <c r="A14" s="24" t="s">
        <v>25</v>
      </c>
      <c r="B14" s="8"/>
      <c r="C14" s="8"/>
      <c r="D14" s="8" t="s">
        <v>26</v>
      </c>
      <c r="E14" s="9">
        <f t="shared" ref="E14:O14" si="0">E15</f>
        <v>-2090000</v>
      </c>
      <c r="F14" s="9">
        <f t="shared" si="0"/>
        <v>-2090000</v>
      </c>
      <c r="G14" s="9">
        <f t="shared" si="0"/>
        <v>49900</v>
      </c>
      <c r="H14" s="9">
        <f t="shared" si="0"/>
        <v>-2109500</v>
      </c>
      <c r="I14" s="9">
        <f t="shared" si="0"/>
        <v>0</v>
      </c>
      <c r="J14" s="9">
        <f t="shared" si="0"/>
        <v>1150509.58</v>
      </c>
      <c r="K14" s="9">
        <f t="shared" si="0"/>
        <v>1150509.58</v>
      </c>
      <c r="L14" s="9">
        <f t="shared" si="0"/>
        <v>0</v>
      </c>
      <c r="M14" s="9">
        <f t="shared" si="0"/>
        <v>0</v>
      </c>
      <c r="N14" s="9">
        <f t="shared" si="0"/>
        <v>0</v>
      </c>
      <c r="O14" s="9">
        <f t="shared" si="0"/>
        <v>1150509.58</v>
      </c>
      <c r="P14" s="10">
        <f>E14+J14</f>
        <v>-939490.41999999993</v>
      </c>
    </row>
    <row r="15" spans="1:16" s="22" customFormat="1" ht="29.25" customHeight="1">
      <c r="A15" s="24" t="s">
        <v>27</v>
      </c>
      <c r="B15" s="8"/>
      <c r="C15" s="8"/>
      <c r="D15" s="8"/>
      <c r="E15" s="9">
        <f>SUM(E16:E19)</f>
        <v>-2090000</v>
      </c>
      <c r="F15" s="9">
        <f t="shared" ref="F15:O15" si="1">SUM(F16:F19)</f>
        <v>-2090000</v>
      </c>
      <c r="G15" s="9">
        <f t="shared" si="1"/>
        <v>49900</v>
      </c>
      <c r="H15" s="9">
        <f t="shared" si="1"/>
        <v>-2109500</v>
      </c>
      <c r="I15" s="9">
        <f t="shared" si="1"/>
        <v>0</v>
      </c>
      <c r="J15" s="9">
        <f t="shared" si="1"/>
        <v>1150509.58</v>
      </c>
      <c r="K15" s="9">
        <f t="shared" si="1"/>
        <v>1150509.58</v>
      </c>
      <c r="L15" s="9">
        <f t="shared" si="1"/>
        <v>0</v>
      </c>
      <c r="M15" s="9">
        <f t="shared" si="1"/>
        <v>0</v>
      </c>
      <c r="N15" s="9">
        <f t="shared" si="1"/>
        <v>0</v>
      </c>
      <c r="O15" s="9">
        <f t="shared" si="1"/>
        <v>1150509.58</v>
      </c>
      <c r="P15" s="10">
        <f>E15+J15</f>
        <v>-939490.41999999993</v>
      </c>
    </row>
    <row r="16" spans="1:16" s="22" customFormat="1">
      <c r="A16" s="34" t="s">
        <v>53</v>
      </c>
      <c r="B16" s="34">
        <v>1010</v>
      </c>
      <c r="C16" s="35" t="s">
        <v>36</v>
      </c>
      <c r="D16" s="25" t="s">
        <v>54</v>
      </c>
      <c r="E16" s="40">
        <v>-2090000</v>
      </c>
      <c r="F16" s="40">
        <v>-2090000</v>
      </c>
      <c r="G16" s="40"/>
      <c r="H16" s="40">
        <v>-2090000</v>
      </c>
      <c r="I16" s="40"/>
      <c r="J16" s="40"/>
      <c r="K16" s="40"/>
      <c r="L16" s="40"/>
      <c r="M16" s="40"/>
      <c r="N16" s="40"/>
      <c r="O16" s="40"/>
      <c r="P16" s="27">
        <f t="shared" ref="P16:P19" si="2">E16+J16</f>
        <v>-2090000</v>
      </c>
    </row>
    <row r="17" spans="1:16" s="22" customFormat="1" ht="25.5">
      <c r="A17" s="34" t="s">
        <v>48</v>
      </c>
      <c r="B17" s="34" t="s">
        <v>49</v>
      </c>
      <c r="C17" s="35" t="s">
        <v>50</v>
      </c>
      <c r="D17" s="36" t="s">
        <v>51</v>
      </c>
      <c r="E17" s="27">
        <v>0</v>
      </c>
      <c r="F17" s="27">
        <v>0</v>
      </c>
      <c r="G17" s="27">
        <v>0</v>
      </c>
      <c r="H17" s="27">
        <v>-19500</v>
      </c>
      <c r="I17" s="27"/>
      <c r="J17" s="27"/>
      <c r="K17" s="27"/>
      <c r="L17" s="27"/>
      <c r="M17" s="27"/>
      <c r="N17" s="27"/>
      <c r="O17" s="27"/>
      <c r="P17" s="27">
        <f t="shared" si="2"/>
        <v>0</v>
      </c>
    </row>
    <row r="18" spans="1:16" s="14" customFormat="1" ht="25.5">
      <c r="A18" s="34" t="s">
        <v>55</v>
      </c>
      <c r="B18" s="34">
        <v>1031</v>
      </c>
      <c r="C18" s="35" t="s">
        <v>50</v>
      </c>
      <c r="D18" s="39" t="s">
        <v>51</v>
      </c>
      <c r="E18" s="33">
        <v>0</v>
      </c>
      <c r="F18" s="33">
        <v>0</v>
      </c>
      <c r="G18" s="33">
        <v>49900</v>
      </c>
      <c r="H18" s="33"/>
      <c r="I18" s="33"/>
      <c r="J18" s="33"/>
      <c r="K18" s="33"/>
      <c r="L18" s="33"/>
      <c r="M18" s="33"/>
      <c r="N18" s="33"/>
      <c r="O18" s="33"/>
      <c r="P18" s="27">
        <f t="shared" si="2"/>
        <v>0</v>
      </c>
    </row>
    <row r="19" spans="1:16" s="14" customFormat="1" ht="25.5">
      <c r="A19" s="34" t="s">
        <v>56</v>
      </c>
      <c r="B19" s="34">
        <v>7325</v>
      </c>
      <c r="C19" s="35" t="s">
        <v>57</v>
      </c>
      <c r="D19" s="39" t="s">
        <v>58</v>
      </c>
      <c r="E19" s="33"/>
      <c r="F19" s="33"/>
      <c r="G19" s="33"/>
      <c r="H19" s="33"/>
      <c r="I19" s="33"/>
      <c r="J19" s="33">
        <v>1150509.58</v>
      </c>
      <c r="K19" s="33">
        <v>1150509.58</v>
      </c>
      <c r="L19" s="33"/>
      <c r="M19" s="33"/>
      <c r="N19" s="33"/>
      <c r="O19" s="33">
        <v>1150509.58</v>
      </c>
      <c r="P19" s="27">
        <f t="shared" si="2"/>
        <v>1150509.58</v>
      </c>
    </row>
    <row r="20" spans="1:16" s="22" customFormat="1" ht="25.5">
      <c r="A20" s="24" t="s">
        <v>33</v>
      </c>
      <c r="B20" s="8"/>
      <c r="C20" s="24"/>
      <c r="D20" s="8" t="s">
        <v>32</v>
      </c>
      <c r="E20" s="9">
        <f>E21</f>
        <v>0</v>
      </c>
      <c r="F20" s="9">
        <f t="shared" ref="F20:O20" si="3">F21</f>
        <v>0</v>
      </c>
      <c r="G20" s="9">
        <f t="shared" si="3"/>
        <v>0</v>
      </c>
      <c r="H20" s="9">
        <f t="shared" si="3"/>
        <v>0</v>
      </c>
      <c r="I20" s="9">
        <f t="shared" si="3"/>
        <v>0</v>
      </c>
      <c r="J20" s="9">
        <f t="shared" si="3"/>
        <v>0</v>
      </c>
      <c r="K20" s="9">
        <f t="shared" si="3"/>
        <v>0</v>
      </c>
      <c r="L20" s="9">
        <f t="shared" si="3"/>
        <v>0</v>
      </c>
      <c r="M20" s="9">
        <f t="shared" si="3"/>
        <v>0</v>
      </c>
      <c r="N20" s="9">
        <f t="shared" si="3"/>
        <v>0</v>
      </c>
      <c r="O20" s="9">
        <f t="shared" si="3"/>
        <v>0</v>
      </c>
      <c r="P20" s="10">
        <f t="shared" ref="P20:P24" si="4">E20+J20</f>
        <v>0</v>
      </c>
    </row>
    <row r="21" spans="1:16" s="22" customFormat="1">
      <c r="A21" s="24" t="s">
        <v>34</v>
      </c>
      <c r="B21" s="8"/>
      <c r="C21" s="24"/>
      <c r="D21" s="30"/>
      <c r="E21" s="9">
        <f>SUM(E22:E24)</f>
        <v>0</v>
      </c>
      <c r="F21" s="9">
        <f t="shared" ref="F21:O21" si="5">SUM(F22:F24)</f>
        <v>0</v>
      </c>
      <c r="G21" s="9">
        <f t="shared" si="5"/>
        <v>0</v>
      </c>
      <c r="H21" s="9">
        <f t="shared" si="5"/>
        <v>0</v>
      </c>
      <c r="I21" s="9">
        <f t="shared" si="5"/>
        <v>0</v>
      </c>
      <c r="J21" s="9">
        <f t="shared" si="5"/>
        <v>0</v>
      </c>
      <c r="K21" s="9">
        <f t="shared" si="5"/>
        <v>0</v>
      </c>
      <c r="L21" s="9">
        <f t="shared" si="5"/>
        <v>0</v>
      </c>
      <c r="M21" s="9">
        <f t="shared" si="5"/>
        <v>0</v>
      </c>
      <c r="N21" s="9">
        <f t="shared" si="5"/>
        <v>0</v>
      </c>
      <c r="O21" s="9">
        <f t="shared" si="5"/>
        <v>0</v>
      </c>
      <c r="P21" s="10">
        <f t="shared" si="4"/>
        <v>0</v>
      </c>
    </row>
    <row r="22" spans="1:16" s="28" customFormat="1" ht="25.5">
      <c r="A22" s="23" t="s">
        <v>37</v>
      </c>
      <c r="B22" s="26">
        <v>2010</v>
      </c>
      <c r="C22" s="23" t="s">
        <v>38</v>
      </c>
      <c r="D22" s="25" t="s">
        <v>39</v>
      </c>
      <c r="E22" s="27">
        <v>1017000</v>
      </c>
      <c r="F22" s="27">
        <v>1017000</v>
      </c>
      <c r="G22" s="27"/>
      <c r="H22" s="27"/>
      <c r="I22" s="27"/>
      <c r="J22" s="27"/>
      <c r="K22" s="27"/>
      <c r="L22" s="27"/>
      <c r="M22" s="27"/>
      <c r="N22" s="27"/>
      <c r="O22" s="27"/>
      <c r="P22" s="20">
        <f t="shared" si="4"/>
        <v>1017000</v>
      </c>
    </row>
    <row r="23" spans="1:16" s="28" customFormat="1" ht="25.5">
      <c r="A23" s="23" t="s">
        <v>59</v>
      </c>
      <c r="B23" s="26">
        <v>2080</v>
      </c>
      <c r="C23" s="23" t="s">
        <v>60</v>
      </c>
      <c r="D23" s="25" t="s">
        <v>62</v>
      </c>
      <c r="E23" s="27">
        <v>-1000000</v>
      </c>
      <c r="F23" s="27">
        <v>-1000000</v>
      </c>
      <c r="G23" s="27"/>
      <c r="H23" s="27"/>
      <c r="I23" s="27"/>
      <c r="J23" s="27"/>
      <c r="K23" s="27"/>
      <c r="L23" s="27"/>
      <c r="M23" s="27"/>
      <c r="N23" s="27"/>
      <c r="O23" s="27"/>
      <c r="P23" s="20">
        <f t="shared" si="4"/>
        <v>-1000000</v>
      </c>
    </row>
    <row r="24" spans="1:16" s="28" customFormat="1" ht="38.25">
      <c r="A24" s="23" t="s">
        <v>61</v>
      </c>
      <c r="B24" s="26">
        <v>2113</v>
      </c>
      <c r="C24" s="23" t="s">
        <v>60</v>
      </c>
      <c r="D24" s="25" t="s">
        <v>63</v>
      </c>
      <c r="E24" s="27">
        <v>-17000</v>
      </c>
      <c r="F24" s="27">
        <v>-17000</v>
      </c>
      <c r="G24" s="27"/>
      <c r="H24" s="27"/>
      <c r="I24" s="27"/>
      <c r="J24" s="27"/>
      <c r="K24" s="27"/>
      <c r="L24" s="27"/>
      <c r="M24" s="27"/>
      <c r="N24" s="27"/>
      <c r="O24" s="27"/>
      <c r="P24" s="20">
        <f t="shared" si="4"/>
        <v>-17000</v>
      </c>
    </row>
    <row r="25" spans="1:16" s="22" customFormat="1" ht="25.5">
      <c r="A25" s="24" t="s">
        <v>40</v>
      </c>
      <c r="B25" s="8"/>
      <c r="C25" s="24"/>
      <c r="D25" s="8" t="s">
        <v>44</v>
      </c>
      <c r="E25" s="9">
        <f>E26</f>
        <v>0</v>
      </c>
      <c r="F25" s="9">
        <f t="shared" ref="F25:O25" si="6">F26</f>
        <v>0</v>
      </c>
      <c r="G25" s="9">
        <f t="shared" si="6"/>
        <v>38000</v>
      </c>
      <c r="H25" s="9">
        <f t="shared" si="6"/>
        <v>-15500</v>
      </c>
      <c r="I25" s="9">
        <f t="shared" si="6"/>
        <v>0</v>
      </c>
      <c r="J25" s="9">
        <f t="shared" si="6"/>
        <v>0</v>
      </c>
      <c r="K25" s="9">
        <f t="shared" si="6"/>
        <v>0</v>
      </c>
      <c r="L25" s="9">
        <f t="shared" si="6"/>
        <v>0</v>
      </c>
      <c r="M25" s="9">
        <f t="shared" si="6"/>
        <v>0</v>
      </c>
      <c r="N25" s="9">
        <f t="shared" si="6"/>
        <v>0</v>
      </c>
      <c r="O25" s="9">
        <f t="shared" si="6"/>
        <v>0</v>
      </c>
      <c r="P25" s="10">
        <f t="shared" ref="P25:P27" si="7">E25+J25</f>
        <v>0</v>
      </c>
    </row>
    <row r="26" spans="1:16" s="22" customFormat="1">
      <c r="A26" s="24" t="s">
        <v>41</v>
      </c>
      <c r="B26" s="8"/>
      <c r="C26" s="24"/>
      <c r="D26" s="30"/>
      <c r="E26" s="9">
        <f>SUM(E27)</f>
        <v>0</v>
      </c>
      <c r="F26" s="9">
        <f t="shared" ref="F26:O26" si="8">SUM(F27)</f>
        <v>0</v>
      </c>
      <c r="G26" s="9">
        <f t="shared" si="8"/>
        <v>38000</v>
      </c>
      <c r="H26" s="9">
        <f t="shared" si="8"/>
        <v>-15500</v>
      </c>
      <c r="I26" s="9">
        <f t="shared" si="8"/>
        <v>0</v>
      </c>
      <c r="J26" s="9">
        <f t="shared" si="8"/>
        <v>0</v>
      </c>
      <c r="K26" s="9">
        <f t="shared" si="8"/>
        <v>0</v>
      </c>
      <c r="L26" s="9">
        <f t="shared" si="8"/>
        <v>0</v>
      </c>
      <c r="M26" s="9">
        <f t="shared" si="8"/>
        <v>0</v>
      </c>
      <c r="N26" s="9">
        <f t="shared" si="8"/>
        <v>0</v>
      </c>
      <c r="O26" s="9">
        <f t="shared" si="8"/>
        <v>0</v>
      </c>
      <c r="P26" s="10">
        <f t="shared" si="7"/>
        <v>0</v>
      </c>
    </row>
    <row r="27" spans="1:16" s="28" customFormat="1" ht="51">
      <c r="A27" s="23" t="s">
        <v>64</v>
      </c>
      <c r="B27" s="31" t="s">
        <v>65</v>
      </c>
      <c r="C27" s="31" t="s">
        <v>66</v>
      </c>
      <c r="D27" s="32" t="s">
        <v>67</v>
      </c>
      <c r="E27" s="27">
        <v>0</v>
      </c>
      <c r="F27" s="27">
        <v>0</v>
      </c>
      <c r="G27" s="27">
        <v>38000</v>
      </c>
      <c r="H27" s="27">
        <v>-15500</v>
      </c>
      <c r="I27" s="27"/>
      <c r="J27" s="27"/>
      <c r="K27" s="27"/>
      <c r="L27" s="27"/>
      <c r="M27" s="27"/>
      <c r="N27" s="27"/>
      <c r="O27" s="27"/>
      <c r="P27" s="20">
        <f t="shared" si="7"/>
        <v>0</v>
      </c>
    </row>
    <row r="28" spans="1:16" ht="28.9" customHeight="1">
      <c r="A28" s="7" t="s">
        <v>21</v>
      </c>
      <c r="B28" s="8"/>
      <c r="C28" s="9"/>
      <c r="D28" s="21" t="s">
        <v>22</v>
      </c>
      <c r="E28" s="13">
        <f>E29</f>
        <v>0</v>
      </c>
      <c r="F28" s="13">
        <f t="shared" ref="F28:O28" si="9">F29</f>
        <v>0</v>
      </c>
      <c r="G28" s="13">
        <f t="shared" si="9"/>
        <v>100000</v>
      </c>
      <c r="H28" s="13">
        <f t="shared" si="9"/>
        <v>-26000</v>
      </c>
      <c r="I28" s="13">
        <f t="shared" si="9"/>
        <v>0</v>
      </c>
      <c r="J28" s="13">
        <f t="shared" si="9"/>
        <v>-1150509.58</v>
      </c>
      <c r="K28" s="13">
        <f t="shared" si="9"/>
        <v>-1150509.58</v>
      </c>
      <c r="L28" s="13">
        <f t="shared" si="9"/>
        <v>0</v>
      </c>
      <c r="M28" s="13">
        <f t="shared" si="9"/>
        <v>0</v>
      </c>
      <c r="N28" s="13">
        <f t="shared" si="9"/>
        <v>0</v>
      </c>
      <c r="O28" s="13">
        <f t="shared" si="9"/>
        <v>-1150509.58</v>
      </c>
      <c r="P28" s="20">
        <f>E28+J28</f>
        <v>-1150509.58</v>
      </c>
    </row>
    <row r="29" spans="1:16" ht="15" customHeight="1">
      <c r="A29" s="7" t="s">
        <v>23</v>
      </c>
      <c r="B29" s="8"/>
      <c r="C29" s="9"/>
      <c r="D29" s="10"/>
      <c r="E29" s="13">
        <f>SUM(E30:E36)</f>
        <v>0</v>
      </c>
      <c r="F29" s="13">
        <f>SUM(F30:F36)</f>
        <v>0</v>
      </c>
      <c r="G29" s="13">
        <f t="shared" ref="G29:O29" si="10">SUM(G30:G36)</f>
        <v>100000</v>
      </c>
      <c r="H29" s="13">
        <f t="shared" si="10"/>
        <v>-26000</v>
      </c>
      <c r="I29" s="13">
        <f t="shared" si="10"/>
        <v>0</v>
      </c>
      <c r="J29" s="13">
        <f t="shared" si="10"/>
        <v>-1150509.58</v>
      </c>
      <c r="K29" s="13">
        <f t="shared" si="10"/>
        <v>-1150509.58</v>
      </c>
      <c r="L29" s="13">
        <f t="shared" si="10"/>
        <v>0</v>
      </c>
      <c r="M29" s="13">
        <f t="shared" si="10"/>
        <v>0</v>
      </c>
      <c r="N29" s="13">
        <f t="shared" si="10"/>
        <v>0</v>
      </c>
      <c r="O29" s="13">
        <f t="shared" si="10"/>
        <v>-1150509.58</v>
      </c>
      <c r="P29" s="20">
        <f t="shared" ref="P29:P39" si="11">E29+J29</f>
        <v>-1150509.58</v>
      </c>
    </row>
    <row r="30" spans="1:16" s="28" customFormat="1" ht="51" customHeight="1">
      <c r="A30" s="29">
        <v>1210160</v>
      </c>
      <c r="B30" s="31" t="s">
        <v>29</v>
      </c>
      <c r="C30" s="31" t="s">
        <v>30</v>
      </c>
      <c r="D30" s="32" t="s">
        <v>31</v>
      </c>
      <c r="E30" s="12">
        <v>0</v>
      </c>
      <c r="F30" s="12">
        <v>0</v>
      </c>
      <c r="G30" s="12">
        <v>100000</v>
      </c>
      <c r="H30" s="12">
        <v>-26000</v>
      </c>
      <c r="I30" s="12"/>
      <c r="J30" s="12"/>
      <c r="K30" s="12"/>
      <c r="L30" s="12"/>
      <c r="M30" s="12"/>
      <c r="N30" s="12"/>
      <c r="O30" s="12"/>
      <c r="P30" s="20">
        <f t="shared" si="11"/>
        <v>0</v>
      </c>
    </row>
    <row r="31" spans="1:16" s="28" customFormat="1" ht="15" customHeight="1">
      <c r="A31" s="29">
        <v>1216011</v>
      </c>
      <c r="B31" s="26">
        <v>6011</v>
      </c>
      <c r="C31" s="18" t="s">
        <v>69</v>
      </c>
      <c r="D31" s="11" t="s">
        <v>70</v>
      </c>
      <c r="E31" s="12">
        <v>-249241.2</v>
      </c>
      <c r="F31" s="12">
        <v>-249241.2</v>
      </c>
      <c r="G31" s="12"/>
      <c r="H31" s="12"/>
      <c r="I31" s="12"/>
      <c r="J31" s="12"/>
      <c r="K31" s="12"/>
      <c r="L31" s="12"/>
      <c r="M31" s="12"/>
      <c r="N31" s="12"/>
      <c r="O31" s="12"/>
      <c r="P31" s="20">
        <f t="shared" si="11"/>
        <v>-249241.2</v>
      </c>
    </row>
    <row r="32" spans="1:16" s="28" customFormat="1" ht="18" customHeight="1">
      <c r="A32" s="29">
        <v>1216030</v>
      </c>
      <c r="B32" s="26">
        <v>6030</v>
      </c>
      <c r="C32" s="37" t="s">
        <v>28</v>
      </c>
      <c r="D32" s="20" t="s">
        <v>35</v>
      </c>
      <c r="E32" s="12">
        <v>975455.46</v>
      </c>
      <c r="F32" s="12">
        <v>975455.46</v>
      </c>
      <c r="G32" s="12"/>
      <c r="H32" s="12"/>
      <c r="I32" s="12"/>
      <c r="J32" s="12"/>
      <c r="K32" s="12"/>
      <c r="L32" s="12"/>
      <c r="M32" s="12"/>
      <c r="N32" s="12"/>
      <c r="O32" s="12"/>
      <c r="P32" s="20">
        <f t="shared" si="11"/>
        <v>975455.46</v>
      </c>
    </row>
    <row r="33" spans="1:17" s="28" customFormat="1" ht="26.25" customHeight="1">
      <c r="A33" s="29">
        <v>1217461</v>
      </c>
      <c r="B33" s="26">
        <v>7461</v>
      </c>
      <c r="C33" s="18" t="s">
        <v>45</v>
      </c>
      <c r="D33" s="20" t="s">
        <v>43</v>
      </c>
      <c r="E33" s="12">
        <v>-289920.11</v>
      </c>
      <c r="F33" s="12">
        <v>-289920.11</v>
      </c>
      <c r="G33" s="12"/>
      <c r="H33" s="12"/>
      <c r="I33" s="12"/>
      <c r="J33" s="12"/>
      <c r="K33" s="12"/>
      <c r="L33" s="12"/>
      <c r="M33" s="12"/>
      <c r="N33" s="12"/>
      <c r="O33" s="12"/>
      <c r="P33" s="20">
        <f t="shared" si="11"/>
        <v>-289920.11</v>
      </c>
    </row>
    <row r="34" spans="1:17" s="28" customFormat="1" ht="26.25" customHeight="1">
      <c r="A34" s="29">
        <v>1217310</v>
      </c>
      <c r="B34" s="26">
        <v>7310</v>
      </c>
      <c r="C34" s="18" t="s">
        <v>57</v>
      </c>
      <c r="D34" s="11" t="s">
        <v>68</v>
      </c>
      <c r="E34" s="12"/>
      <c r="F34" s="12"/>
      <c r="G34" s="12"/>
      <c r="H34" s="12"/>
      <c r="I34" s="12"/>
      <c r="J34" s="12">
        <v>-1150509.58</v>
      </c>
      <c r="K34" s="12">
        <v>-1150509.58</v>
      </c>
      <c r="L34" s="12"/>
      <c r="M34" s="12"/>
      <c r="N34" s="12"/>
      <c r="O34" s="12">
        <v>-1150509.58</v>
      </c>
      <c r="P34" s="20">
        <f t="shared" si="11"/>
        <v>-1150509.58</v>
      </c>
    </row>
    <row r="35" spans="1:17" s="28" customFormat="1" ht="26.25" customHeight="1">
      <c r="A35" s="29">
        <v>1217640</v>
      </c>
      <c r="B35" s="26">
        <v>7640</v>
      </c>
      <c r="C35" s="18" t="s">
        <v>71</v>
      </c>
      <c r="D35" s="11" t="s">
        <v>72</v>
      </c>
      <c r="E35" s="12">
        <v>-204294.15</v>
      </c>
      <c r="F35" s="12">
        <v>-204294.15</v>
      </c>
      <c r="G35" s="12"/>
      <c r="H35" s="12"/>
      <c r="I35" s="12"/>
      <c r="J35" s="12"/>
      <c r="K35" s="12"/>
      <c r="L35" s="12"/>
      <c r="M35" s="12"/>
      <c r="N35" s="12"/>
      <c r="O35" s="12"/>
      <c r="P35" s="20">
        <f t="shared" si="11"/>
        <v>-204294.15</v>
      </c>
    </row>
    <row r="36" spans="1:17" s="28" customFormat="1" ht="26.25" customHeight="1">
      <c r="A36" s="29">
        <v>1218110</v>
      </c>
      <c r="B36" s="26">
        <v>8110</v>
      </c>
      <c r="C36" s="18" t="s">
        <v>73</v>
      </c>
      <c r="D36" s="11" t="s">
        <v>74</v>
      </c>
      <c r="E36" s="12">
        <v>-232000</v>
      </c>
      <c r="F36" s="12">
        <v>-232000</v>
      </c>
      <c r="G36" s="12"/>
      <c r="H36" s="12"/>
      <c r="I36" s="12"/>
      <c r="J36" s="12"/>
      <c r="K36" s="12"/>
      <c r="L36" s="12"/>
      <c r="M36" s="12"/>
      <c r="N36" s="12"/>
      <c r="O36" s="12"/>
      <c r="P36" s="20">
        <f t="shared" si="11"/>
        <v>-232000</v>
      </c>
    </row>
    <row r="37" spans="1:17" s="22" customFormat="1" ht="26.25" customHeight="1">
      <c r="A37" s="7">
        <v>3700000</v>
      </c>
      <c r="B37" s="8"/>
      <c r="C37" s="21"/>
      <c r="D37" s="9" t="s">
        <v>42</v>
      </c>
      <c r="E37" s="13">
        <f>E38</f>
        <v>90000</v>
      </c>
      <c r="F37" s="13">
        <f t="shared" ref="F37:O37" si="12">F38</f>
        <v>90000</v>
      </c>
      <c r="G37" s="13">
        <f t="shared" si="12"/>
        <v>81700</v>
      </c>
      <c r="H37" s="13">
        <f t="shared" si="12"/>
        <v>0</v>
      </c>
      <c r="I37" s="13">
        <f t="shared" si="12"/>
        <v>0</v>
      </c>
      <c r="J37" s="13">
        <f t="shared" si="12"/>
        <v>0</v>
      </c>
      <c r="K37" s="13">
        <f t="shared" si="12"/>
        <v>0</v>
      </c>
      <c r="L37" s="13">
        <f t="shared" si="12"/>
        <v>0</v>
      </c>
      <c r="M37" s="13">
        <f t="shared" si="12"/>
        <v>0</v>
      </c>
      <c r="N37" s="13">
        <f t="shared" si="12"/>
        <v>0</v>
      </c>
      <c r="O37" s="13">
        <f t="shared" si="12"/>
        <v>0</v>
      </c>
      <c r="P37" s="20">
        <f t="shared" si="11"/>
        <v>90000</v>
      </c>
    </row>
    <row r="38" spans="1:17" s="22" customFormat="1">
      <c r="A38" s="7">
        <v>3710000</v>
      </c>
      <c r="B38" s="38"/>
      <c r="C38" s="38"/>
      <c r="D38" s="38"/>
      <c r="E38" s="13">
        <f t="shared" ref="E38:O38" si="13">SUM(E39:E39)</f>
        <v>90000</v>
      </c>
      <c r="F38" s="13">
        <f t="shared" si="13"/>
        <v>90000</v>
      </c>
      <c r="G38" s="13">
        <f t="shared" si="13"/>
        <v>81700</v>
      </c>
      <c r="H38" s="13">
        <f t="shared" si="13"/>
        <v>0</v>
      </c>
      <c r="I38" s="13">
        <f t="shared" si="13"/>
        <v>0</v>
      </c>
      <c r="J38" s="13">
        <f t="shared" si="13"/>
        <v>0</v>
      </c>
      <c r="K38" s="13">
        <f t="shared" si="13"/>
        <v>0</v>
      </c>
      <c r="L38" s="13">
        <f t="shared" si="13"/>
        <v>0</v>
      </c>
      <c r="M38" s="13">
        <f t="shared" si="13"/>
        <v>0</v>
      </c>
      <c r="N38" s="13">
        <f t="shared" si="13"/>
        <v>0</v>
      </c>
      <c r="O38" s="13">
        <f t="shared" si="13"/>
        <v>0</v>
      </c>
      <c r="P38" s="20">
        <f t="shared" si="11"/>
        <v>90000</v>
      </c>
    </row>
    <row r="39" spans="1:17" s="28" customFormat="1" ht="38.25">
      <c r="A39" s="29">
        <v>3710160</v>
      </c>
      <c r="B39" s="31" t="s">
        <v>29</v>
      </c>
      <c r="C39" s="31" t="s">
        <v>30</v>
      </c>
      <c r="D39" s="32" t="s">
        <v>31</v>
      </c>
      <c r="E39" s="12">
        <v>90000</v>
      </c>
      <c r="F39" s="12">
        <v>90000</v>
      </c>
      <c r="G39" s="12">
        <v>81700</v>
      </c>
      <c r="H39" s="12"/>
      <c r="I39" s="12"/>
      <c r="J39" s="12"/>
      <c r="K39" s="12"/>
      <c r="L39" s="12"/>
      <c r="M39" s="12"/>
      <c r="N39" s="12"/>
      <c r="O39" s="12"/>
      <c r="P39" s="20">
        <f t="shared" si="11"/>
        <v>90000</v>
      </c>
    </row>
    <row r="40" spans="1:17">
      <c r="A40" s="15" t="s">
        <v>16</v>
      </c>
      <c r="B40" s="15" t="s">
        <v>16</v>
      </c>
      <c r="C40" s="16" t="s">
        <v>16</v>
      </c>
      <c r="D40" s="13" t="s">
        <v>17</v>
      </c>
      <c r="E40" s="13">
        <f t="shared" ref="E40:O40" si="14">E14+E28+E20+E25+E37</f>
        <v>-2000000</v>
      </c>
      <c r="F40" s="13">
        <f t="shared" si="14"/>
        <v>-2000000</v>
      </c>
      <c r="G40" s="13">
        <f t="shared" si="14"/>
        <v>269600</v>
      </c>
      <c r="H40" s="13">
        <f t="shared" si="14"/>
        <v>-2151000</v>
      </c>
      <c r="I40" s="13">
        <f t="shared" si="14"/>
        <v>0</v>
      </c>
      <c r="J40" s="13">
        <f t="shared" si="14"/>
        <v>0</v>
      </c>
      <c r="K40" s="13">
        <f t="shared" si="14"/>
        <v>0</v>
      </c>
      <c r="L40" s="13">
        <f t="shared" si="14"/>
        <v>0</v>
      </c>
      <c r="M40" s="13">
        <f t="shared" si="14"/>
        <v>0</v>
      </c>
      <c r="N40" s="13">
        <f t="shared" si="14"/>
        <v>0</v>
      </c>
      <c r="O40" s="13">
        <f t="shared" si="14"/>
        <v>0</v>
      </c>
      <c r="P40" s="10">
        <f>E40+J40</f>
        <v>-2000000</v>
      </c>
      <c r="Q40" s="14"/>
    </row>
    <row r="41" spans="1:17">
      <c r="A41" s="17"/>
      <c r="B41" s="17"/>
      <c r="C41" s="17"/>
      <c r="D41" s="17"/>
      <c r="E41" s="19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4"/>
    </row>
    <row r="42" spans="1:17">
      <c r="A42" s="17"/>
      <c r="B42" s="17"/>
      <c r="C42" s="17"/>
      <c r="D42" s="17"/>
      <c r="E42" s="19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4"/>
    </row>
    <row r="43" spans="1:17" ht="95.25" customHeight="1">
      <c r="A43" s="42" t="s">
        <v>46</v>
      </c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</row>
  </sheetData>
  <mergeCells count="23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J9:O9"/>
    <mergeCell ref="J10:J12"/>
    <mergeCell ref="K10:K12"/>
    <mergeCell ref="L10:L12"/>
    <mergeCell ref="M10:N10"/>
    <mergeCell ref="M11:M12"/>
    <mergeCell ref="N11:N12"/>
    <mergeCell ref="A43:M43"/>
    <mergeCell ref="G11:G12"/>
    <mergeCell ref="H11:H12"/>
    <mergeCell ref="I10:I12"/>
  </mergeCells>
  <pageMargins left="0.39" right="0.2" top="0.51" bottom="0.19685039370078741" header="0" footer="0"/>
  <pageSetup paperSize="9" scale="65" fitToHeight="500" orientation="landscape" verticalDpi="0" r:id="rId1"/>
  <rowBreaks count="1" manualBreakCount="1">
    <brk id="34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2022-12-14T09:42:02Z</cp:lastPrinted>
  <dcterms:created xsi:type="dcterms:W3CDTF">2021-11-16T08:44:26Z</dcterms:created>
  <dcterms:modified xsi:type="dcterms:W3CDTF">2022-12-14T09:42:04Z</dcterms:modified>
</cp:coreProperties>
</file>