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Лист1!$A$1:$P$62</definedName>
  </definedNames>
  <calcPr calcId="144525"/>
</workbook>
</file>

<file path=xl/sharedStrings.xml><?xml version="1.0" encoding="utf-8"?>
<sst xmlns="http://schemas.openxmlformats.org/spreadsheetml/2006/main" count="121" uniqueCount="97">
  <si>
    <t>Додаток 3</t>
  </si>
  <si>
    <t>до рішення виконкому</t>
  </si>
  <si>
    <t>від 06.12.2022 №370</t>
  </si>
  <si>
    <t>РОЗПОДІЛ</t>
  </si>
  <si>
    <t>видатків  бюджету Дрогобицької міської територіальної громади на 2022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</si>
  <si>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</si>
  <si>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</si>
  <si>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</si>
  <si>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</si>
  <si>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</si>
  <si>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</si>
  <si>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</si>
  <si>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</si>
  <si>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</si>
  <si>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</si>
  <si>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</si>
  <si>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</si>
  <si>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</si>
  <si>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</si>
  <si>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</si>
  <si>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</si>
  <si>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</si>
  <si>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0200000</t>
  </si>
  <si>
    <t>Виконавчий комітет Дрогобицької міської ради</t>
  </si>
  <si>
    <t>0210000</t>
  </si>
  <si>
    <t>0210180</t>
  </si>
  <si>
    <t>0180</t>
  </si>
  <si>
    <t>0133</t>
  </si>
  <si>
    <t>Інша діяльність у сфері державного управління</t>
  </si>
  <si>
    <t>0215041</t>
  </si>
  <si>
    <t>5041</t>
  </si>
  <si>
    <t>0810</t>
  </si>
  <si>
    <t>Утримання та фінансова підтримка спортивних споруд</t>
  </si>
  <si>
    <t>0600000</t>
  </si>
  <si>
    <t>Відділ освіти виконавчих органів Дрогобицької міської ради</t>
  </si>
  <si>
    <t>0610000</t>
  </si>
  <si>
    <t>0611024</t>
  </si>
  <si>
    <t>1024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</si>
  <si>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</si>
  <si>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</si>
  <si>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</si>
  <si>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</si>
  <si>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</si>
  <si>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</si>
  <si>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</si>
  <si>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Багатопрофільна стаціонарна медична допомога населенню</t>
  </si>
  <si>
    <t>0800000</t>
  </si>
  <si>
    <t>Управління  соціального захисту населення Дрогобицької міської ради</t>
  </si>
  <si>
    <t>0810000</t>
  </si>
  <si>
    <t>0810160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</si>
  <si>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</si>
  <si>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</si>
  <si>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</si>
  <si>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</si>
  <si>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</si>
  <si>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</si>
  <si>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</si>
  <si>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</si>
  <si>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</si>
  <si>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</si>
  <si>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</si>
  <si>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</si>
  <si>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</si>
  <si>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</si>
  <si>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</si>
  <si>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</si>
  <si>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</si>
  <si>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</si>
  <si>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</si>
  <si>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</si>
  <si>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</si>
  <si>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</si>
  <si>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Забезпечення діяльності інших закладів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</si>
  <si>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</si>
  <si>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</si>
  <si>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</si>
  <si>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</si>
  <si>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</si>
  <si>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Організація благоустрою населених пунктів</t>
  </si>
  <si>
    <t>0640</t>
  </si>
  <si>
    <t>Інша діяльність у сфері житлово-комунального господарства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</si>
  <si>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</si>
  <si>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</si>
  <si>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0490</t>
  </si>
  <si>
    <t>Внески до статутного капіталу суб`єктів господарювання</t>
  </si>
  <si>
    <t>0380</t>
  </si>
  <si>
    <t>Заходи та роботи з територіальної оборони</t>
  </si>
  <si>
    <t>Управління майна громади Дрогобицької міської ради</t>
  </si>
  <si>
    <t>0421</t>
  </si>
  <si>
    <t>Здійснення заходів із землеустрою</t>
  </si>
  <si>
    <t>Фінансове управління Дрогобицької міської ради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</si>
  <si>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</si>
  <si>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</si>
  <si>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</si>
  <si>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</si>
  <si>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                                            Володимир КОЦЮБА</t>
  </si>
  <si>
    <t xml:space="preserve">Візи:
Начальник  фінансового  управління                                                                           Оксана САВРАН
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</si>
</sst>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76" formatCode="_ * #,##0.00_ ;_ * \-#,##0.00_ ;_ * &quot;-&quot;??_ ;_ @_ "/>
    <numFmt numFmtId="42" formatCode="_(&quot;$&quot;* #,##0_);_(&quot;$&quot;* \(#,##0\);_(&quot;$&quot;* &quot;-&quot;_);_(@_)"/>
    <numFmt numFmtId="177" formatCode="_ * #,##0_ ;_ * \-#,##0_ ;_ * &quot;-&quot;_ ;_ @_ "/>
  </numFmts>
  <fonts count="27">
    <font>
      <sz val="10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b/>
      <sz val="14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6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3" applyNumberFormat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12" fillId="17" borderId="3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3" fillId="0" borderId="2" xfId="0" applyFont="1" applyBorder="1"/>
    <xf numFmtId="0" fontId="2" fillId="0" borderId="0" xfId="0" applyFont="1" applyFill="1"/>
    <xf numFmtId="4" fontId="1" fillId="0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4" fontId="3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0" fillId="0" borderId="0" xfId="0" applyBorder="1"/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0" fontId="0" fillId="0" borderId="1" xfId="0" applyFont="1" applyFill="1" applyBorder="1" applyAlignment="1" quotePrefix="1">
      <alignment horizontal="center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  <xf numFmtId="0" fontId="3" fillId="0" borderId="2" xfId="0" applyFont="1" applyFill="1" applyBorder="1" applyAlignment="1" quotePrefix="1">
      <alignment horizontal="center" vertical="center" wrapText="1"/>
    </xf>
    <xf numFmtId="4" fontId="3" fillId="0" borderId="2" xfId="0" applyNumberFormat="1" applyFont="1" applyFill="1" applyBorder="1" applyAlignment="1" quotePrefix="1">
      <alignment horizontal="center" vertical="center" wrapText="1"/>
    </xf>
    <xf numFmtId="4" fontId="0" fillId="0" borderId="2" xfId="0" applyNumberFormat="1" applyFont="1" applyFill="1" applyBorder="1" applyAlignment="1" quotePrefix="1">
      <alignment horizontal="center" vertical="center" wrapText="1"/>
    </xf>
    <xf numFmtId="4" fontId="0" fillId="0" borderId="2" xfId="0" applyNumberFormat="1" applyFill="1" applyBorder="1" applyAlignment="1" quotePrefix="1">
      <alignment horizontal="center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5"/>
  <sheetViews>
    <sheetView tabSelected="1" view="pageBreakPreview" zoomScale="87" zoomScaleNormal="100" workbookViewId="0">
      <pane xSplit="6" ySplit="13" topLeftCell="G51" activePane="bottomRight" state="frozen"/>
      <selection/>
      <selection pane="topRight"/>
      <selection pane="bottomLeft"/>
      <selection pane="bottomRight" activeCell="M4" sqref="M4"/>
    </sheetView>
  </sheetViews>
  <sheetFormatPr defaultColWidth="9" defaultRowHeight="12.75"/>
  <cols>
    <col min="1" max="3" width="12" style="5" customWidth="1"/>
    <col min="4" max="4" width="40.7142857142857" style="5" customWidth="1"/>
    <col min="5" max="16" width="13.7142857142857" style="5" customWidth="1"/>
  </cols>
  <sheetData>
    <row r="1" spans="13:13">
      <c r="M1" s="5" t="s">
        <v>0</v>
      </c>
    </row>
    <row r="2" spans="13:13">
      <c r="M2" s="5" t="s">
        <v>1</v>
      </c>
    </row>
    <row r="3" spans="13:13">
      <c r="M3" s="5" t="s">
        <v>2</v>
      </c>
    </row>
    <row r="5" spans="1:16">
      <c r="A5" s="6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48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>
      <c r="A8" s="9" t="s">
        <v>6</v>
      </c>
      <c r="P8" s="44" t="s">
        <v>7</v>
      </c>
    </row>
    <row r="9" spans="1:16">
      <c r="A9" s="10" t="s">
        <v>8</v>
      </c>
      <c r="B9" s="10" t="s">
        <v>9</v>
      </c>
      <c r="C9" s="10" t="s">
        <v>10</v>
      </c>
      <c r="D9" s="11" t="s">
        <v>11</v>
      </c>
      <c r="E9" s="11" t="s">
        <v>12</v>
      </c>
      <c r="F9" s="11"/>
      <c r="G9" s="11"/>
      <c r="H9" s="11"/>
      <c r="I9" s="11"/>
      <c r="J9" s="11" t="s">
        <v>13</v>
      </c>
      <c r="K9" s="11"/>
      <c r="L9" s="11"/>
      <c r="M9" s="11"/>
      <c r="N9" s="11"/>
      <c r="O9" s="11"/>
      <c r="P9" s="11" t="s">
        <v>14</v>
      </c>
    </row>
    <row r="10" spans="1:16">
      <c r="A10" s="11"/>
      <c r="B10" s="11"/>
      <c r="C10" s="11"/>
      <c r="D10" s="11"/>
      <c r="E10" s="11" t="s">
        <v>15</v>
      </c>
      <c r="F10" s="11" t="s">
        <v>16</v>
      </c>
      <c r="G10" s="11" t="s">
        <v>17</v>
      </c>
      <c r="H10" s="11"/>
      <c r="I10" s="11" t="s">
        <v>18</v>
      </c>
      <c r="J10" s="11" t="s">
        <v>15</v>
      </c>
      <c r="K10" s="11" t="s">
        <v>19</v>
      </c>
      <c r="L10" s="11" t="s">
        <v>16</v>
      </c>
      <c r="M10" s="11" t="s">
        <v>17</v>
      </c>
      <c r="N10" s="11"/>
      <c r="O10" s="11" t="s">
        <v>18</v>
      </c>
      <c r="P10" s="11"/>
    </row>
    <row r="11" spans="1:16">
      <c r="A11" s="11"/>
      <c r="B11" s="11"/>
      <c r="C11" s="11"/>
      <c r="D11" s="11"/>
      <c r="E11" s="11"/>
      <c r="F11" s="11"/>
      <c r="G11" s="11" t="s">
        <v>20</v>
      </c>
      <c r="H11" s="11" t="s">
        <v>21</v>
      </c>
      <c r="I11" s="11"/>
      <c r="J11" s="11"/>
      <c r="K11" s="11"/>
      <c r="L11" s="11"/>
      <c r="M11" s="11" t="s">
        <v>20</v>
      </c>
      <c r="N11" s="11" t="s">
        <v>21</v>
      </c>
      <c r="O11" s="11"/>
      <c r="P11" s="11"/>
    </row>
    <row r="12" ht="44.25" customHeight="1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6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</row>
    <row r="14" s="1" customFormat="1" spans="1:16">
      <c r="A14" s="12" t="s">
        <v>22</v>
      </c>
      <c r="B14" s="13"/>
      <c r="C14" s="13"/>
      <c r="D14" s="13" t="s">
        <v>23</v>
      </c>
      <c r="E14" s="14">
        <f t="shared" ref="E14:O14" si="0">E15</f>
        <v>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31">
        <f t="shared" ref="P14:P19" si="1">E14+J14</f>
        <v>0</v>
      </c>
    </row>
    <row r="15" s="1" customFormat="1" spans="1:16">
      <c r="A15" s="12" t="s">
        <v>24</v>
      </c>
      <c r="B15" s="13"/>
      <c r="C15" s="13"/>
      <c r="D15" s="13"/>
      <c r="E15" s="14">
        <f t="shared" ref="E15:O15" si="2">SUM(E16:E17)</f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14">
        <f t="shared" si="2"/>
        <v>0</v>
      </c>
      <c r="J15" s="14">
        <f t="shared" si="2"/>
        <v>0</v>
      </c>
      <c r="K15" s="14">
        <f t="shared" si="2"/>
        <v>0</v>
      </c>
      <c r="L15" s="14">
        <f t="shared" si="2"/>
        <v>0</v>
      </c>
      <c r="M15" s="14">
        <f t="shared" si="2"/>
        <v>0</v>
      </c>
      <c r="N15" s="14">
        <f t="shared" si="2"/>
        <v>0</v>
      </c>
      <c r="O15" s="14">
        <f t="shared" si="2"/>
        <v>0</v>
      </c>
      <c r="P15" s="31">
        <f t="shared" si="1"/>
        <v>0</v>
      </c>
    </row>
    <row r="16" s="2" customFormat="1" spans="1:16">
      <c r="A16" s="15" t="s">
        <v>25</v>
      </c>
      <c r="B16" s="15" t="s">
        <v>26</v>
      </c>
      <c r="C16" s="15" t="s">
        <v>27</v>
      </c>
      <c r="D16" s="16" t="s">
        <v>28</v>
      </c>
      <c r="E16" s="17">
        <v>-10155</v>
      </c>
      <c r="F16" s="17">
        <v>-10155</v>
      </c>
      <c r="G16" s="17"/>
      <c r="H16" s="17"/>
      <c r="I16" s="17"/>
      <c r="J16" s="17"/>
      <c r="K16" s="17"/>
      <c r="L16" s="17"/>
      <c r="M16" s="17"/>
      <c r="N16" s="17"/>
      <c r="O16" s="17"/>
      <c r="P16" s="32">
        <f t="shared" si="1"/>
        <v>-10155</v>
      </c>
    </row>
    <row r="17" s="2" customFormat="1" ht="25.5" spans="1:16">
      <c r="A17" s="15" t="s">
        <v>29</v>
      </c>
      <c r="B17" s="15" t="s">
        <v>30</v>
      </c>
      <c r="C17" s="15" t="s">
        <v>31</v>
      </c>
      <c r="D17" s="16" t="s">
        <v>32</v>
      </c>
      <c r="E17" s="17">
        <v>10155</v>
      </c>
      <c r="F17" s="17">
        <v>10155</v>
      </c>
      <c r="G17" s="17"/>
      <c r="H17" s="17"/>
      <c r="I17" s="17"/>
      <c r="J17" s="17"/>
      <c r="K17" s="17"/>
      <c r="L17" s="17"/>
      <c r="M17" s="17"/>
      <c r="N17" s="17"/>
      <c r="O17" s="17"/>
      <c r="P17" s="32">
        <f t="shared" si="1"/>
        <v>10155</v>
      </c>
    </row>
    <row r="18" s="3" customFormat="1" ht="29.25" customHeight="1" spans="1:16">
      <c r="A18" s="18" t="s">
        <v>33</v>
      </c>
      <c r="B18" s="19"/>
      <c r="C18" s="19"/>
      <c r="D18" s="19" t="s">
        <v>34</v>
      </c>
      <c r="E18" s="20">
        <f>E19</f>
        <v>0</v>
      </c>
      <c r="F18" s="20">
        <f t="shared" ref="F18:O18" si="3">F19</f>
        <v>0</v>
      </c>
      <c r="G18" s="20">
        <f t="shared" si="3"/>
        <v>0</v>
      </c>
      <c r="H18" s="20">
        <f t="shared" si="3"/>
        <v>-85000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20">
        <f t="shared" si="3"/>
        <v>0</v>
      </c>
      <c r="P18" s="32">
        <f t="shared" si="1"/>
        <v>0</v>
      </c>
    </row>
    <row r="19" s="3" customFormat="1" spans="1:16">
      <c r="A19" s="18" t="s">
        <v>35</v>
      </c>
      <c r="B19" s="19"/>
      <c r="C19" s="19"/>
      <c r="D19" s="19"/>
      <c r="E19" s="20">
        <f t="shared" ref="E19:O19" si="4">SUM(E20:E20)</f>
        <v>0</v>
      </c>
      <c r="F19" s="20">
        <f t="shared" si="4"/>
        <v>0</v>
      </c>
      <c r="G19" s="20">
        <f t="shared" si="4"/>
        <v>0</v>
      </c>
      <c r="H19" s="20">
        <f t="shared" si="4"/>
        <v>-85000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 t="shared" si="4"/>
        <v>0</v>
      </c>
      <c r="N19" s="20">
        <f t="shared" si="4"/>
        <v>0</v>
      </c>
      <c r="O19" s="20">
        <f t="shared" si="4"/>
        <v>0</v>
      </c>
      <c r="P19" s="32">
        <f t="shared" si="1"/>
        <v>0</v>
      </c>
    </row>
    <row r="20" s="2" customFormat="1" ht="38.25" spans="1:16">
      <c r="A20" s="49" t="s">
        <v>36</v>
      </c>
      <c r="B20" s="49" t="s">
        <v>37</v>
      </c>
      <c r="C20" s="50" t="s">
        <v>38</v>
      </c>
      <c r="D20" s="51" t="s">
        <v>39</v>
      </c>
      <c r="E20" s="17">
        <v>0</v>
      </c>
      <c r="F20" s="17">
        <v>0</v>
      </c>
      <c r="G20" s="17"/>
      <c r="H20" s="17">
        <v>-85000</v>
      </c>
      <c r="I20" s="17"/>
      <c r="J20" s="17"/>
      <c r="K20" s="17"/>
      <c r="L20" s="17"/>
      <c r="M20" s="17"/>
      <c r="N20" s="17"/>
      <c r="O20" s="17"/>
      <c r="P20" s="32">
        <f t="shared" ref="P20" si="5">E20+J20</f>
        <v>0</v>
      </c>
    </row>
    <row r="21" s="3" customFormat="1" ht="25.5" spans="1:16">
      <c r="A21" s="18" t="s">
        <v>40</v>
      </c>
      <c r="B21" s="19"/>
      <c r="C21" s="18"/>
      <c r="D21" s="19" t="s">
        <v>41</v>
      </c>
      <c r="E21" s="20">
        <f>E22</f>
        <v>0</v>
      </c>
      <c r="F21" s="20">
        <f t="shared" ref="F21:O21" si="6">F22</f>
        <v>0</v>
      </c>
      <c r="G21" s="20">
        <f t="shared" si="6"/>
        <v>0</v>
      </c>
      <c r="H21" s="20">
        <f t="shared" si="6"/>
        <v>0</v>
      </c>
      <c r="I21" s="20">
        <f t="shared" si="6"/>
        <v>0</v>
      </c>
      <c r="J21" s="20">
        <f t="shared" si="6"/>
        <v>13137355</v>
      </c>
      <c r="K21" s="20">
        <f t="shared" si="6"/>
        <v>13137355</v>
      </c>
      <c r="L21" s="20">
        <f t="shared" si="6"/>
        <v>0</v>
      </c>
      <c r="M21" s="20">
        <f t="shared" si="6"/>
        <v>0</v>
      </c>
      <c r="N21" s="20">
        <f t="shared" si="6"/>
        <v>0</v>
      </c>
      <c r="O21" s="20">
        <f t="shared" si="6"/>
        <v>13137355</v>
      </c>
      <c r="P21" s="32">
        <f t="shared" ref="P21:P35" si="7">E21+J21</f>
        <v>13137355</v>
      </c>
    </row>
    <row r="22" s="3" customFormat="1" spans="1:16">
      <c r="A22" s="18" t="s">
        <v>42</v>
      </c>
      <c r="B22" s="19"/>
      <c r="C22" s="18"/>
      <c r="D22" s="24"/>
      <c r="E22" s="20">
        <f t="shared" ref="E22:O22" si="8">SUM(E23:E23)</f>
        <v>0</v>
      </c>
      <c r="F22" s="20">
        <f t="shared" si="8"/>
        <v>0</v>
      </c>
      <c r="G22" s="20">
        <f t="shared" si="8"/>
        <v>0</v>
      </c>
      <c r="H22" s="20">
        <f t="shared" si="8"/>
        <v>0</v>
      </c>
      <c r="I22" s="20">
        <f t="shared" si="8"/>
        <v>0</v>
      </c>
      <c r="J22" s="20">
        <f t="shared" si="8"/>
        <v>13137355</v>
      </c>
      <c r="K22" s="20">
        <f t="shared" si="8"/>
        <v>13137355</v>
      </c>
      <c r="L22" s="20">
        <f t="shared" si="8"/>
        <v>0</v>
      </c>
      <c r="M22" s="20">
        <f t="shared" si="8"/>
        <v>0</v>
      </c>
      <c r="N22" s="20">
        <f t="shared" si="8"/>
        <v>0</v>
      </c>
      <c r="O22" s="20">
        <f t="shared" si="8"/>
        <v>13137355</v>
      </c>
      <c r="P22" s="32">
        <f t="shared" si="7"/>
        <v>13137355</v>
      </c>
    </row>
    <row r="23" s="4" customFormat="1" ht="25.5" spans="1:16">
      <c r="A23" s="25" t="s">
        <v>43</v>
      </c>
      <c r="B23" s="26">
        <v>2010</v>
      </c>
      <c r="C23" s="25" t="s">
        <v>44</v>
      </c>
      <c r="D23" s="27" t="s">
        <v>45</v>
      </c>
      <c r="E23" s="28"/>
      <c r="F23" s="28"/>
      <c r="G23" s="28"/>
      <c r="H23" s="28"/>
      <c r="I23" s="28"/>
      <c r="J23" s="28">
        <v>13137355</v>
      </c>
      <c r="K23" s="28">
        <v>13137355</v>
      </c>
      <c r="L23" s="28"/>
      <c r="M23" s="28"/>
      <c r="N23" s="28"/>
      <c r="O23" s="28">
        <v>13137355</v>
      </c>
      <c r="P23" s="35">
        <f t="shared" si="7"/>
        <v>13137355</v>
      </c>
    </row>
    <row r="24" s="3" customFormat="1" ht="25.5" spans="1:16">
      <c r="A24" s="18" t="s">
        <v>46</v>
      </c>
      <c r="B24" s="19"/>
      <c r="C24" s="18"/>
      <c r="D24" s="19" t="s">
        <v>47</v>
      </c>
      <c r="E24" s="20">
        <f>E25</f>
        <v>0</v>
      </c>
      <c r="F24" s="20">
        <f t="shared" ref="F24:O24" si="9">F25</f>
        <v>0</v>
      </c>
      <c r="G24" s="20">
        <f t="shared" si="9"/>
        <v>150000</v>
      </c>
      <c r="H24" s="20">
        <f t="shared" si="9"/>
        <v>0</v>
      </c>
      <c r="I24" s="20">
        <f t="shared" si="9"/>
        <v>0</v>
      </c>
      <c r="J24" s="20">
        <f t="shared" si="9"/>
        <v>0</v>
      </c>
      <c r="K24" s="20">
        <f t="shared" si="9"/>
        <v>0</v>
      </c>
      <c r="L24" s="20">
        <f t="shared" si="9"/>
        <v>0</v>
      </c>
      <c r="M24" s="20">
        <f t="shared" si="9"/>
        <v>0</v>
      </c>
      <c r="N24" s="20">
        <f t="shared" si="9"/>
        <v>0</v>
      </c>
      <c r="O24" s="20">
        <f t="shared" si="9"/>
        <v>0</v>
      </c>
      <c r="P24" s="32">
        <f t="shared" ref="P24:P26" si="10">E24+J24</f>
        <v>0</v>
      </c>
    </row>
    <row r="25" s="3" customFormat="1" spans="1:16">
      <c r="A25" s="18" t="s">
        <v>48</v>
      </c>
      <c r="B25" s="19"/>
      <c r="C25" s="18"/>
      <c r="D25" s="24"/>
      <c r="E25" s="20">
        <f>SUM(E26)</f>
        <v>0</v>
      </c>
      <c r="F25" s="20">
        <f t="shared" ref="F25:O25" si="11">SUM(F26)</f>
        <v>0</v>
      </c>
      <c r="G25" s="20">
        <f t="shared" si="11"/>
        <v>150000</v>
      </c>
      <c r="H25" s="20">
        <f t="shared" si="11"/>
        <v>0</v>
      </c>
      <c r="I25" s="20">
        <f t="shared" si="11"/>
        <v>0</v>
      </c>
      <c r="J25" s="20">
        <f t="shared" si="11"/>
        <v>0</v>
      </c>
      <c r="K25" s="20">
        <f t="shared" si="11"/>
        <v>0</v>
      </c>
      <c r="L25" s="20">
        <f t="shared" si="11"/>
        <v>0</v>
      </c>
      <c r="M25" s="20">
        <f t="shared" si="11"/>
        <v>0</v>
      </c>
      <c r="N25" s="20">
        <f t="shared" si="11"/>
        <v>0</v>
      </c>
      <c r="O25" s="20">
        <f t="shared" si="11"/>
        <v>0</v>
      </c>
      <c r="P25" s="32">
        <f t="shared" si="10"/>
        <v>0</v>
      </c>
    </row>
    <row r="26" s="4" customFormat="1" ht="38.25" spans="1:16">
      <c r="A26" s="29" t="s">
        <v>49</v>
      </c>
      <c r="B26" s="15" t="s">
        <v>50</v>
      </c>
      <c r="C26" s="15" t="s">
        <v>51</v>
      </c>
      <c r="D26" s="16" t="s">
        <v>52</v>
      </c>
      <c r="E26" s="28">
        <v>0</v>
      </c>
      <c r="F26" s="28">
        <v>0</v>
      </c>
      <c r="G26" s="28">
        <v>150000</v>
      </c>
      <c r="H26" s="28"/>
      <c r="I26" s="28"/>
      <c r="J26" s="28"/>
      <c r="K26" s="28"/>
      <c r="L26" s="28"/>
      <c r="M26" s="28"/>
      <c r="N26" s="28"/>
      <c r="O26" s="28"/>
      <c r="P26" s="35">
        <f t="shared" si="10"/>
        <v>0</v>
      </c>
    </row>
    <row r="27" s="3" customFormat="1" ht="25.5" spans="1:16">
      <c r="A27" s="18" t="s">
        <v>53</v>
      </c>
      <c r="B27" s="19"/>
      <c r="C27" s="18"/>
      <c r="D27" s="19" t="s">
        <v>54</v>
      </c>
      <c r="E27" s="20">
        <f>E28</f>
        <v>0</v>
      </c>
      <c r="F27" s="20">
        <f t="shared" ref="F27:O27" si="12">F28</f>
        <v>0</v>
      </c>
      <c r="G27" s="20">
        <f t="shared" si="12"/>
        <v>0</v>
      </c>
      <c r="H27" s="20">
        <f t="shared" si="12"/>
        <v>0</v>
      </c>
      <c r="I27" s="20">
        <f t="shared" si="12"/>
        <v>0</v>
      </c>
      <c r="J27" s="20">
        <f t="shared" si="12"/>
        <v>0</v>
      </c>
      <c r="K27" s="20">
        <f t="shared" si="12"/>
        <v>0</v>
      </c>
      <c r="L27" s="20">
        <f t="shared" si="12"/>
        <v>0</v>
      </c>
      <c r="M27" s="20">
        <f t="shared" si="12"/>
        <v>0</v>
      </c>
      <c r="N27" s="20">
        <f t="shared" si="12"/>
        <v>0</v>
      </c>
      <c r="O27" s="20">
        <f t="shared" si="12"/>
        <v>0</v>
      </c>
      <c r="P27" s="35">
        <f t="shared" si="7"/>
        <v>0</v>
      </c>
    </row>
    <row r="28" s="3" customFormat="1" spans="1:16">
      <c r="A28" s="18" t="s">
        <v>55</v>
      </c>
      <c r="B28" s="19"/>
      <c r="C28" s="18"/>
      <c r="D28" s="24"/>
      <c r="E28" s="20">
        <f>SUM(E29:E34)</f>
        <v>0</v>
      </c>
      <c r="F28" s="20">
        <f t="shared" ref="F28:O28" si="13">SUM(F29:F34)</f>
        <v>0</v>
      </c>
      <c r="G28" s="20">
        <f t="shared" si="13"/>
        <v>0</v>
      </c>
      <c r="H28" s="20">
        <f t="shared" si="13"/>
        <v>0</v>
      </c>
      <c r="I28" s="20">
        <f t="shared" si="13"/>
        <v>0</v>
      </c>
      <c r="J28" s="20">
        <f t="shared" si="13"/>
        <v>0</v>
      </c>
      <c r="K28" s="20">
        <f t="shared" si="13"/>
        <v>0</v>
      </c>
      <c r="L28" s="20">
        <f t="shared" si="13"/>
        <v>0</v>
      </c>
      <c r="M28" s="20">
        <f t="shared" si="13"/>
        <v>0</v>
      </c>
      <c r="N28" s="20">
        <f t="shared" si="13"/>
        <v>0</v>
      </c>
      <c r="O28" s="20">
        <f t="shared" si="13"/>
        <v>0</v>
      </c>
      <c r="P28" s="35">
        <f t="shared" si="7"/>
        <v>0</v>
      </c>
    </row>
    <row r="29" s="4" customFormat="1" ht="38.25" spans="1:16">
      <c r="A29" s="29" t="s">
        <v>56</v>
      </c>
      <c r="B29" s="15" t="s">
        <v>50</v>
      </c>
      <c r="C29" s="15" t="s">
        <v>51</v>
      </c>
      <c r="D29" s="16" t="s">
        <v>52</v>
      </c>
      <c r="E29" s="28">
        <v>-1119500</v>
      </c>
      <c r="F29" s="28">
        <v>-1119500</v>
      </c>
      <c r="G29" s="28">
        <v>-986000</v>
      </c>
      <c r="H29" s="28"/>
      <c r="I29" s="28"/>
      <c r="J29" s="28"/>
      <c r="K29" s="28"/>
      <c r="L29" s="28"/>
      <c r="M29" s="28"/>
      <c r="N29" s="28"/>
      <c r="O29" s="28"/>
      <c r="P29" s="35">
        <f t="shared" si="7"/>
        <v>-1119500</v>
      </c>
    </row>
    <row r="30" s="4" customFormat="1" ht="25.5" spans="1:16">
      <c r="A30" s="29" t="s">
        <v>57</v>
      </c>
      <c r="B30" s="15" t="s">
        <v>58</v>
      </c>
      <c r="C30" s="15" t="s">
        <v>59</v>
      </c>
      <c r="D30" s="16" t="s">
        <v>60</v>
      </c>
      <c r="E30" s="28">
        <v>782000</v>
      </c>
      <c r="F30" s="28">
        <v>782000</v>
      </c>
      <c r="G30" s="28">
        <v>700000</v>
      </c>
      <c r="H30" s="28"/>
      <c r="I30" s="28"/>
      <c r="J30" s="28"/>
      <c r="K30" s="28"/>
      <c r="L30" s="28"/>
      <c r="M30" s="28"/>
      <c r="N30" s="28"/>
      <c r="O30" s="28"/>
      <c r="P30" s="35">
        <f t="shared" si="7"/>
        <v>782000</v>
      </c>
    </row>
    <row r="31" s="4" customFormat="1" spans="1:16">
      <c r="A31" s="25" t="s">
        <v>61</v>
      </c>
      <c r="B31" s="15" t="s">
        <v>62</v>
      </c>
      <c r="C31" s="15" t="s">
        <v>63</v>
      </c>
      <c r="D31" s="16" t="s">
        <v>64</v>
      </c>
      <c r="E31" s="28">
        <v>261000</v>
      </c>
      <c r="F31" s="28">
        <v>261000</v>
      </c>
      <c r="G31" s="28">
        <v>230000</v>
      </c>
      <c r="H31" s="28"/>
      <c r="I31" s="28"/>
      <c r="J31" s="28"/>
      <c r="K31" s="28"/>
      <c r="L31" s="28"/>
      <c r="M31" s="28"/>
      <c r="N31" s="28"/>
      <c r="O31" s="28"/>
      <c r="P31" s="35">
        <f t="shared" si="7"/>
        <v>261000</v>
      </c>
    </row>
    <row r="32" s="4" customFormat="1" spans="1:16">
      <c r="A32" s="29" t="s">
        <v>65</v>
      </c>
      <c r="B32" s="26">
        <v>4040</v>
      </c>
      <c r="C32" s="29" t="s">
        <v>63</v>
      </c>
      <c r="D32" s="30" t="s">
        <v>66</v>
      </c>
      <c r="E32" s="28">
        <v>28000</v>
      </c>
      <c r="F32" s="28">
        <v>28000</v>
      </c>
      <c r="G32" s="28">
        <v>70000</v>
      </c>
      <c r="H32" s="28"/>
      <c r="I32" s="28"/>
      <c r="J32" s="28"/>
      <c r="K32" s="28"/>
      <c r="L32" s="28"/>
      <c r="M32" s="28"/>
      <c r="N32" s="28"/>
      <c r="O32" s="28"/>
      <c r="P32" s="35">
        <f t="shared" si="7"/>
        <v>28000</v>
      </c>
    </row>
    <row r="33" s="4" customFormat="1" ht="38.25" spans="1:16">
      <c r="A33" s="29" t="s">
        <v>67</v>
      </c>
      <c r="B33" s="26">
        <v>4060</v>
      </c>
      <c r="C33" s="29" t="s">
        <v>68</v>
      </c>
      <c r="D33" s="30" t="s">
        <v>69</v>
      </c>
      <c r="E33" s="28">
        <v>141500</v>
      </c>
      <c r="F33" s="28">
        <v>141500</v>
      </c>
      <c r="G33" s="28"/>
      <c r="H33" s="28"/>
      <c r="I33" s="28"/>
      <c r="J33" s="28"/>
      <c r="K33" s="28"/>
      <c r="L33" s="28"/>
      <c r="M33" s="28"/>
      <c r="N33" s="28"/>
      <c r="O33" s="28"/>
      <c r="P33" s="35">
        <f t="shared" si="7"/>
        <v>141500</v>
      </c>
    </row>
    <row r="34" s="4" customFormat="1" ht="25.5" spans="1:16">
      <c r="A34" s="29" t="s">
        <v>70</v>
      </c>
      <c r="B34" s="26">
        <v>4081</v>
      </c>
      <c r="C34" s="29" t="s">
        <v>71</v>
      </c>
      <c r="D34" s="30" t="s">
        <v>72</v>
      </c>
      <c r="E34" s="28">
        <v>-93000</v>
      </c>
      <c r="F34" s="28">
        <v>-93000</v>
      </c>
      <c r="G34" s="28">
        <v>-14000</v>
      </c>
      <c r="H34" s="28"/>
      <c r="I34" s="28"/>
      <c r="J34" s="28"/>
      <c r="K34" s="28"/>
      <c r="L34" s="28"/>
      <c r="M34" s="28"/>
      <c r="N34" s="28"/>
      <c r="O34" s="28"/>
      <c r="P34" s="35">
        <f t="shared" si="7"/>
        <v>-93000</v>
      </c>
    </row>
    <row r="35" ht="28.9" customHeight="1" spans="1:16">
      <c r="A35" s="52" t="s">
        <v>73</v>
      </c>
      <c r="B35" s="19"/>
      <c r="C35" s="20"/>
      <c r="D35" s="53" t="s">
        <v>74</v>
      </c>
      <c r="E35" s="31">
        <f>E36</f>
        <v>0</v>
      </c>
      <c r="F35" s="31">
        <f t="shared" ref="F35:O35" si="14">F36</f>
        <v>0</v>
      </c>
      <c r="G35" s="31">
        <f t="shared" si="14"/>
        <v>55000</v>
      </c>
      <c r="H35" s="31">
        <f t="shared" si="14"/>
        <v>-2000000</v>
      </c>
      <c r="I35" s="31">
        <f t="shared" si="14"/>
        <v>0</v>
      </c>
      <c r="J35" s="31">
        <f t="shared" si="14"/>
        <v>21000000</v>
      </c>
      <c r="K35" s="31">
        <f t="shared" si="14"/>
        <v>21000000</v>
      </c>
      <c r="L35" s="31">
        <f t="shared" si="14"/>
        <v>0</v>
      </c>
      <c r="M35" s="31">
        <f t="shared" si="14"/>
        <v>0</v>
      </c>
      <c r="N35" s="31">
        <f t="shared" si="14"/>
        <v>0</v>
      </c>
      <c r="O35" s="31">
        <f t="shared" si="14"/>
        <v>21000000</v>
      </c>
      <c r="P35" s="35">
        <f t="shared" si="7"/>
        <v>21000000</v>
      </c>
    </row>
    <row r="36" ht="15" customHeight="1" spans="1:16">
      <c r="A36" s="52" t="s">
        <v>75</v>
      </c>
      <c r="B36" s="19"/>
      <c r="C36" s="20"/>
      <c r="D36" s="32"/>
      <c r="E36" s="31">
        <f>SUM(E37:E43)</f>
        <v>0</v>
      </c>
      <c r="F36" s="31">
        <f t="shared" ref="F36:O36" si="15">SUM(F37:F43)</f>
        <v>0</v>
      </c>
      <c r="G36" s="31">
        <f t="shared" si="15"/>
        <v>55000</v>
      </c>
      <c r="H36" s="31">
        <f t="shared" si="15"/>
        <v>-2000000</v>
      </c>
      <c r="I36" s="31">
        <f t="shared" si="15"/>
        <v>0</v>
      </c>
      <c r="J36" s="31">
        <f t="shared" si="15"/>
        <v>21000000</v>
      </c>
      <c r="K36" s="31">
        <f t="shared" si="15"/>
        <v>21000000</v>
      </c>
      <c r="L36" s="31">
        <f t="shared" si="15"/>
        <v>0</v>
      </c>
      <c r="M36" s="31">
        <f t="shared" si="15"/>
        <v>0</v>
      </c>
      <c r="N36" s="31">
        <f t="shared" si="15"/>
        <v>0</v>
      </c>
      <c r="O36" s="31">
        <f t="shared" si="15"/>
        <v>21000000</v>
      </c>
      <c r="P36" s="35">
        <f t="shared" ref="P36:P53" si="16">E36+J36</f>
        <v>21000000</v>
      </c>
    </row>
    <row r="37" s="4" customFormat="1" ht="51" customHeight="1" spans="1:16">
      <c r="A37" s="26">
        <v>1210160</v>
      </c>
      <c r="B37" s="15" t="s">
        <v>50</v>
      </c>
      <c r="C37" s="15" t="s">
        <v>51</v>
      </c>
      <c r="D37" s="16" t="s">
        <v>52</v>
      </c>
      <c r="E37" s="33">
        <v>0</v>
      </c>
      <c r="F37" s="33">
        <v>0</v>
      </c>
      <c r="G37" s="33">
        <v>55000</v>
      </c>
      <c r="H37" s="33"/>
      <c r="I37" s="33"/>
      <c r="J37" s="33"/>
      <c r="K37" s="33"/>
      <c r="L37" s="33"/>
      <c r="M37" s="33"/>
      <c r="N37" s="33"/>
      <c r="O37" s="33"/>
      <c r="P37" s="35">
        <f t="shared" si="16"/>
        <v>0</v>
      </c>
    </row>
    <row r="38" s="4" customFormat="1" ht="15" customHeight="1" spans="1:16">
      <c r="A38" s="26">
        <v>1216020</v>
      </c>
      <c r="B38" s="26">
        <v>6020</v>
      </c>
      <c r="C38" s="54" t="s">
        <v>76</v>
      </c>
      <c r="D38" s="34" t="s">
        <v>77</v>
      </c>
      <c r="E38" s="33">
        <v>220000</v>
      </c>
      <c r="F38" s="33">
        <v>220000</v>
      </c>
      <c r="G38" s="33"/>
      <c r="H38" s="33"/>
      <c r="I38" s="33"/>
      <c r="J38" s="33"/>
      <c r="K38" s="33"/>
      <c r="L38" s="33"/>
      <c r="M38" s="33"/>
      <c r="N38" s="33"/>
      <c r="O38" s="33"/>
      <c r="P38" s="35">
        <f t="shared" si="16"/>
        <v>220000</v>
      </c>
    </row>
    <row r="39" s="4" customFormat="1" spans="1:16">
      <c r="A39" s="26">
        <v>1216030</v>
      </c>
      <c r="B39" s="26">
        <v>6030</v>
      </c>
      <c r="C39" s="54" t="s">
        <v>76</v>
      </c>
      <c r="D39" s="35" t="s">
        <v>78</v>
      </c>
      <c r="E39" s="33">
        <v>-2547000</v>
      </c>
      <c r="F39" s="33">
        <v>-2547000</v>
      </c>
      <c r="G39" s="33"/>
      <c r="H39" s="33">
        <v>-2000000</v>
      </c>
      <c r="I39" s="33"/>
      <c r="J39" s="33"/>
      <c r="K39" s="33"/>
      <c r="L39" s="33"/>
      <c r="M39" s="33"/>
      <c r="N39" s="33"/>
      <c r="O39" s="33"/>
      <c r="P39" s="35">
        <f t="shared" si="16"/>
        <v>-2547000</v>
      </c>
    </row>
    <row r="40" s="4" customFormat="1" ht="25.5" spans="1:16">
      <c r="A40" s="26">
        <v>1216090</v>
      </c>
      <c r="B40" s="26">
        <v>6090</v>
      </c>
      <c r="C40" s="55" t="s">
        <v>79</v>
      </c>
      <c r="D40" s="35" t="s">
        <v>80</v>
      </c>
      <c r="E40" s="33">
        <v>-180214</v>
      </c>
      <c r="F40" s="33">
        <v>-180214</v>
      </c>
      <c r="G40" s="33"/>
      <c r="H40" s="33"/>
      <c r="I40" s="33"/>
      <c r="J40" s="33"/>
      <c r="K40" s="33"/>
      <c r="L40" s="33"/>
      <c r="M40" s="33"/>
      <c r="N40" s="33"/>
      <c r="O40" s="33"/>
      <c r="P40" s="35">
        <f t="shared" si="16"/>
        <v>-180214</v>
      </c>
    </row>
    <row r="41" s="4" customFormat="1" ht="26.25" customHeight="1" spans="1:16">
      <c r="A41" s="26">
        <v>1217461</v>
      </c>
      <c r="B41" s="26">
        <v>7461</v>
      </c>
      <c r="C41" s="55" t="s">
        <v>81</v>
      </c>
      <c r="D41" s="35" t="s">
        <v>82</v>
      </c>
      <c r="E41" s="33">
        <v>2289214</v>
      </c>
      <c r="F41" s="33">
        <v>2289214</v>
      </c>
      <c r="G41" s="33"/>
      <c r="H41" s="33"/>
      <c r="I41" s="33"/>
      <c r="J41" s="33"/>
      <c r="K41" s="33"/>
      <c r="L41" s="33"/>
      <c r="M41" s="33"/>
      <c r="N41" s="33"/>
      <c r="O41" s="33"/>
      <c r="P41" s="35">
        <f t="shared" si="16"/>
        <v>2289214</v>
      </c>
    </row>
    <row r="42" s="4" customFormat="1" ht="26.25" customHeight="1" spans="1:16">
      <c r="A42" s="26">
        <v>1217670</v>
      </c>
      <c r="B42" s="26">
        <v>7670</v>
      </c>
      <c r="C42" s="55" t="s">
        <v>83</v>
      </c>
      <c r="D42" s="34" t="s">
        <v>84</v>
      </c>
      <c r="E42" s="33"/>
      <c r="F42" s="33"/>
      <c r="G42" s="33"/>
      <c r="H42" s="33"/>
      <c r="I42" s="33"/>
      <c r="J42" s="33">
        <v>21000000</v>
      </c>
      <c r="K42" s="33">
        <v>21000000</v>
      </c>
      <c r="L42" s="33"/>
      <c r="M42" s="33"/>
      <c r="N42" s="33"/>
      <c r="O42" s="33">
        <v>21000000</v>
      </c>
      <c r="P42" s="35">
        <f t="shared" si="16"/>
        <v>21000000</v>
      </c>
    </row>
    <row r="43" s="4" customFormat="1" ht="23.25" customHeight="1" spans="1:16">
      <c r="A43" s="26">
        <v>1218240</v>
      </c>
      <c r="B43" s="26">
        <v>8240</v>
      </c>
      <c r="C43" s="55" t="s">
        <v>85</v>
      </c>
      <c r="D43" s="34" t="s">
        <v>86</v>
      </c>
      <c r="E43" s="33">
        <v>218000</v>
      </c>
      <c r="F43" s="33">
        <v>218000</v>
      </c>
      <c r="G43" s="33"/>
      <c r="H43" s="33"/>
      <c r="I43" s="33"/>
      <c r="J43" s="33"/>
      <c r="K43" s="33"/>
      <c r="L43" s="33"/>
      <c r="M43" s="33"/>
      <c r="N43" s="33"/>
      <c r="O43" s="33"/>
      <c r="P43" s="35">
        <f t="shared" si="16"/>
        <v>218000</v>
      </c>
    </row>
    <row r="44" s="3" customFormat="1" ht="26.25" customHeight="1" spans="1:16">
      <c r="A44" s="19">
        <v>3100000</v>
      </c>
      <c r="B44" s="19"/>
      <c r="C44" s="20"/>
      <c r="D44" s="20" t="s">
        <v>87</v>
      </c>
      <c r="E44" s="31">
        <f>E45</f>
        <v>-23400</v>
      </c>
      <c r="F44" s="31">
        <f t="shared" ref="F44:O44" si="17">F45</f>
        <v>-23400</v>
      </c>
      <c r="G44" s="31">
        <f t="shared" si="17"/>
        <v>0</v>
      </c>
      <c r="H44" s="31">
        <f t="shared" si="17"/>
        <v>0</v>
      </c>
      <c r="I44" s="31">
        <f t="shared" si="17"/>
        <v>0</v>
      </c>
      <c r="J44" s="31">
        <f t="shared" si="17"/>
        <v>23400</v>
      </c>
      <c r="K44" s="31">
        <f t="shared" si="17"/>
        <v>23400</v>
      </c>
      <c r="L44" s="31">
        <f t="shared" si="17"/>
        <v>0</v>
      </c>
      <c r="M44" s="31">
        <f t="shared" si="17"/>
        <v>0</v>
      </c>
      <c r="N44" s="31">
        <f t="shared" si="17"/>
        <v>0</v>
      </c>
      <c r="O44" s="31">
        <f t="shared" si="17"/>
        <v>23400</v>
      </c>
      <c r="P44" s="35">
        <f t="shared" si="16"/>
        <v>0</v>
      </c>
    </row>
    <row r="45" s="3" customFormat="1" spans="1:16">
      <c r="A45" s="19">
        <v>3110000</v>
      </c>
      <c r="B45" s="19"/>
      <c r="C45" s="20"/>
      <c r="D45" s="32"/>
      <c r="E45" s="31">
        <f>E46+E47</f>
        <v>-23400</v>
      </c>
      <c r="F45" s="31">
        <f t="shared" ref="F45:O45" si="18">F46+F47</f>
        <v>-23400</v>
      </c>
      <c r="G45" s="31">
        <f t="shared" si="18"/>
        <v>0</v>
      </c>
      <c r="H45" s="31">
        <f t="shared" si="18"/>
        <v>0</v>
      </c>
      <c r="I45" s="31">
        <f t="shared" si="18"/>
        <v>0</v>
      </c>
      <c r="J45" s="31">
        <f t="shared" si="18"/>
        <v>23400</v>
      </c>
      <c r="K45" s="31">
        <f t="shared" si="18"/>
        <v>23400</v>
      </c>
      <c r="L45" s="31">
        <f t="shared" si="18"/>
        <v>0</v>
      </c>
      <c r="M45" s="31">
        <f t="shared" si="18"/>
        <v>0</v>
      </c>
      <c r="N45" s="31">
        <f t="shared" si="18"/>
        <v>0</v>
      </c>
      <c r="O45" s="31">
        <f t="shared" si="18"/>
        <v>23400</v>
      </c>
      <c r="P45" s="35">
        <f t="shared" si="16"/>
        <v>0</v>
      </c>
    </row>
    <row r="46" s="4" customFormat="1" ht="26.25" customHeight="1" spans="1:16">
      <c r="A46" s="26">
        <v>3110160</v>
      </c>
      <c r="B46" s="15" t="s">
        <v>50</v>
      </c>
      <c r="C46" s="15" t="s">
        <v>51</v>
      </c>
      <c r="D46" s="16" t="s">
        <v>52</v>
      </c>
      <c r="E46" s="33">
        <v>-23400</v>
      </c>
      <c r="F46" s="33">
        <v>-23400</v>
      </c>
      <c r="G46" s="33"/>
      <c r="H46" s="33"/>
      <c r="I46" s="33"/>
      <c r="J46" s="33"/>
      <c r="K46" s="33"/>
      <c r="L46" s="33"/>
      <c r="M46" s="33"/>
      <c r="N46" s="33"/>
      <c r="O46" s="33"/>
      <c r="P46" s="35">
        <f t="shared" si="16"/>
        <v>-23400</v>
      </c>
    </row>
    <row r="47" s="4" customFormat="1" ht="26.25" customHeight="1" spans="1:16">
      <c r="A47" s="26">
        <v>3117130</v>
      </c>
      <c r="B47" s="26">
        <v>7130</v>
      </c>
      <c r="C47" s="15" t="s">
        <v>88</v>
      </c>
      <c r="D47" s="34" t="s">
        <v>89</v>
      </c>
      <c r="E47" s="33"/>
      <c r="F47" s="33"/>
      <c r="G47" s="33"/>
      <c r="H47" s="33"/>
      <c r="I47" s="33"/>
      <c r="J47" s="33">
        <v>23400</v>
      </c>
      <c r="K47" s="33">
        <v>23400</v>
      </c>
      <c r="L47" s="33"/>
      <c r="M47" s="33"/>
      <c r="N47" s="33"/>
      <c r="O47" s="33">
        <v>23400</v>
      </c>
      <c r="P47" s="35">
        <f t="shared" si="16"/>
        <v>23400</v>
      </c>
    </row>
    <row r="48" s="3" customFormat="1" ht="26.25" customHeight="1" spans="1:16">
      <c r="A48" s="19">
        <v>3700000</v>
      </c>
      <c r="B48" s="19"/>
      <c r="C48" s="20"/>
      <c r="D48" s="20" t="s">
        <v>90</v>
      </c>
      <c r="E48" s="31">
        <f>E49</f>
        <v>491362</v>
      </c>
      <c r="F48" s="31">
        <f t="shared" ref="F48:O48" si="19">F49</f>
        <v>491362</v>
      </c>
      <c r="G48" s="31">
        <f t="shared" si="19"/>
        <v>90000</v>
      </c>
      <c r="H48" s="31">
        <f t="shared" si="19"/>
        <v>0</v>
      </c>
      <c r="I48" s="31">
        <f t="shared" si="19"/>
        <v>0</v>
      </c>
      <c r="J48" s="31">
        <f t="shared" si="19"/>
        <v>500000</v>
      </c>
      <c r="K48" s="31">
        <f t="shared" si="19"/>
        <v>500000</v>
      </c>
      <c r="L48" s="31">
        <f t="shared" si="19"/>
        <v>0</v>
      </c>
      <c r="M48" s="31">
        <f t="shared" si="19"/>
        <v>0</v>
      </c>
      <c r="N48" s="31">
        <f t="shared" si="19"/>
        <v>0</v>
      </c>
      <c r="O48" s="31">
        <f t="shared" si="19"/>
        <v>500000</v>
      </c>
      <c r="P48" s="35">
        <f t="shared" si="16"/>
        <v>991362</v>
      </c>
    </row>
    <row r="49" s="3" customFormat="1" spans="1:16">
      <c r="A49" s="19">
        <v>3710000</v>
      </c>
      <c r="B49" s="37"/>
      <c r="C49" s="37"/>
      <c r="D49" s="37"/>
      <c r="E49" s="31">
        <f>SUM(E50:E52)</f>
        <v>491362</v>
      </c>
      <c r="F49" s="31">
        <f t="shared" ref="F49:O49" si="20">SUM(F50:F52)</f>
        <v>491362</v>
      </c>
      <c r="G49" s="31">
        <f t="shared" si="20"/>
        <v>90000</v>
      </c>
      <c r="H49" s="31">
        <f t="shared" si="20"/>
        <v>0</v>
      </c>
      <c r="I49" s="31">
        <f t="shared" si="20"/>
        <v>0</v>
      </c>
      <c r="J49" s="31">
        <f t="shared" si="20"/>
        <v>500000</v>
      </c>
      <c r="K49" s="31">
        <f t="shared" si="20"/>
        <v>500000</v>
      </c>
      <c r="L49" s="31">
        <f t="shared" si="20"/>
        <v>0</v>
      </c>
      <c r="M49" s="31">
        <f t="shared" si="20"/>
        <v>0</v>
      </c>
      <c r="N49" s="31">
        <f t="shared" si="20"/>
        <v>0</v>
      </c>
      <c r="O49" s="31">
        <f t="shared" si="20"/>
        <v>500000</v>
      </c>
      <c r="P49" s="35">
        <f t="shared" si="16"/>
        <v>991362</v>
      </c>
    </row>
    <row r="50" s="4" customFormat="1" ht="38.25" spans="1:16">
      <c r="A50" s="26">
        <v>3710160</v>
      </c>
      <c r="B50" s="15" t="s">
        <v>50</v>
      </c>
      <c r="C50" s="15" t="s">
        <v>51</v>
      </c>
      <c r="D50" s="16" t="s">
        <v>52</v>
      </c>
      <c r="E50" s="33">
        <v>90000</v>
      </c>
      <c r="F50" s="33">
        <v>90000</v>
      </c>
      <c r="G50" s="33">
        <v>90000</v>
      </c>
      <c r="H50" s="33"/>
      <c r="I50" s="33"/>
      <c r="J50" s="33"/>
      <c r="K50" s="33"/>
      <c r="L50" s="33"/>
      <c r="M50" s="33"/>
      <c r="N50" s="33"/>
      <c r="O50" s="33"/>
      <c r="P50" s="35">
        <f t="shared" si="16"/>
        <v>90000</v>
      </c>
    </row>
    <row r="51" s="4" customFormat="1" ht="26.25" customHeight="1" spans="1:16">
      <c r="A51" s="26">
        <v>3718710</v>
      </c>
      <c r="B51" s="26">
        <v>8710</v>
      </c>
      <c r="C51" s="15" t="s">
        <v>27</v>
      </c>
      <c r="D51" s="34" t="s">
        <v>91</v>
      </c>
      <c r="E51" s="33">
        <v>776362</v>
      </c>
      <c r="F51" s="33">
        <v>776362</v>
      </c>
      <c r="G51" s="33"/>
      <c r="H51" s="33"/>
      <c r="I51" s="33"/>
      <c r="J51" s="33"/>
      <c r="K51" s="33"/>
      <c r="L51" s="33"/>
      <c r="M51" s="33"/>
      <c r="N51" s="33"/>
      <c r="O51" s="33"/>
      <c r="P51" s="35">
        <f t="shared" si="16"/>
        <v>776362</v>
      </c>
    </row>
    <row r="52" s="4" customFormat="1" ht="38.25" spans="1:16">
      <c r="A52" s="26">
        <v>3719800</v>
      </c>
      <c r="B52" s="26">
        <v>9800</v>
      </c>
      <c r="C52" s="15" t="s">
        <v>26</v>
      </c>
      <c r="D52" s="34" t="s">
        <v>92</v>
      </c>
      <c r="E52" s="33">
        <v>-375000</v>
      </c>
      <c r="F52" s="33">
        <v>-375000</v>
      </c>
      <c r="G52" s="33"/>
      <c r="H52" s="33"/>
      <c r="I52" s="33"/>
      <c r="J52" s="33">
        <v>500000</v>
      </c>
      <c r="K52" s="33">
        <v>500000</v>
      </c>
      <c r="L52" s="33"/>
      <c r="M52" s="33"/>
      <c r="N52" s="33"/>
      <c r="O52" s="33">
        <v>500000</v>
      </c>
      <c r="P52" s="35">
        <f t="shared" si="16"/>
        <v>125000</v>
      </c>
    </row>
    <row r="53" spans="1:17">
      <c r="A53" s="13" t="s">
        <v>93</v>
      </c>
      <c r="B53" s="13" t="s">
        <v>93</v>
      </c>
      <c r="C53" s="14" t="s">
        <v>93</v>
      </c>
      <c r="D53" s="31" t="s">
        <v>94</v>
      </c>
      <c r="E53" s="31">
        <f>E18+E35+E14+E21+E27+E24+E44+E48</f>
        <v>467962</v>
      </c>
      <c r="F53" s="31">
        <f t="shared" ref="F53:O53" si="21">F18+F35+F14+F21+F27+F24+F44+F48</f>
        <v>467962</v>
      </c>
      <c r="G53" s="31">
        <f t="shared" si="21"/>
        <v>295000</v>
      </c>
      <c r="H53" s="31">
        <f t="shared" si="21"/>
        <v>-2085000</v>
      </c>
      <c r="I53" s="31">
        <f t="shared" si="21"/>
        <v>0</v>
      </c>
      <c r="J53" s="31">
        <f t="shared" si="21"/>
        <v>34660755</v>
      </c>
      <c r="K53" s="31">
        <f t="shared" si="21"/>
        <v>34660755</v>
      </c>
      <c r="L53" s="31">
        <f t="shared" si="21"/>
        <v>0</v>
      </c>
      <c r="M53" s="31">
        <f t="shared" si="21"/>
        <v>0</v>
      </c>
      <c r="N53" s="31">
        <f t="shared" si="21"/>
        <v>0</v>
      </c>
      <c r="O53" s="31">
        <f t="shared" si="21"/>
        <v>34660755</v>
      </c>
      <c r="P53" s="32">
        <f t="shared" si="16"/>
        <v>35128717</v>
      </c>
      <c r="Q53" s="2"/>
    </row>
    <row r="54" spans="1:17">
      <c r="A54" s="38"/>
      <c r="B54" s="38"/>
      <c r="C54" s="38"/>
      <c r="D54" s="38"/>
      <c r="E54" s="39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2"/>
    </row>
    <row r="55" spans="1:17">
      <c r="A55" s="38"/>
      <c r="B55" s="38"/>
      <c r="C55" s="38"/>
      <c r="D55" s="38"/>
      <c r="E55" s="39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2"/>
    </row>
    <row r="56" ht="65.45" customHeight="1" spans="1:16">
      <c r="A56" s="40" t="s">
        <v>95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</row>
    <row r="58" ht="34.5" customHeight="1" spans="2:11"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2:18"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3"/>
      <c r="M59" s="43"/>
      <c r="N59" s="43"/>
      <c r="O59" s="43"/>
      <c r="P59" s="43"/>
      <c r="Q59" s="45"/>
      <c r="R59" s="45"/>
    </row>
    <row r="60" spans="5:18"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5"/>
      <c r="R60" s="45"/>
    </row>
    <row r="61" spans="5:18"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5"/>
      <c r="R61" s="45"/>
    </row>
    <row r="62" spans="5:18"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5"/>
      <c r="R62" s="45"/>
    </row>
    <row r="63" spans="5:18"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5"/>
      <c r="R63" s="45"/>
    </row>
    <row r="64" spans="5:18"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5"/>
      <c r="R64" s="45"/>
    </row>
    <row r="65" ht="95.25" customHeight="1" spans="1:13">
      <c r="A65" s="46" t="s">
        <v>96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</row>
  </sheetData>
  <mergeCells count="25">
    <mergeCell ref="A5:P5"/>
    <mergeCell ref="A6:P6"/>
    <mergeCell ref="E9:I9"/>
    <mergeCell ref="J9:O9"/>
    <mergeCell ref="G10:H10"/>
    <mergeCell ref="M10:N10"/>
    <mergeCell ref="A56:P56"/>
    <mergeCell ref="A65:M65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B58:K59"/>
  </mergeCells>
  <pageMargins left="0.39" right="0.2" top="0.51" bottom="0.196850393700787" header="0" footer="0"/>
  <pageSetup paperSize="9" scale="65" fitToHeight="500" orientation="landscape"/>
  <headerFooter/>
  <rowBreaks count="2" manualBreakCount="2">
    <brk id="37" max="15" man="1"/>
    <brk id="6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2022-12-05T14:34:00Z</cp:lastPrinted>
  <dcterms:modified xsi:type="dcterms:W3CDTF">2022-12-06T11:25:12Z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9498BF18B73045A2B3B8FAAB1CB3BC19</vt:lpwstr>
  </property>
  <property fmtid="{D5CDD505-2E9C-101B-9397-08002B2CF9AE}" pid="3" name="KSOProductBuildVer">
    <vt:lpwstr>1049-11.2.0.11417</vt:lpwstr>
  </property>
</Properties>
</file>