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090" windowHeight="3060" activeTab="1"/>
  </bookViews>
  <sheets>
    <sheet name="показники затрат" sheetId="1" r:id="rId1"/>
    <sheet name="показники ефективності " sheetId="3" r:id="rId2"/>
    <sheet name="показники продукту" sheetId="2" r:id="rId3"/>
    <sheet name="показники якості" sheetId="4" r:id="rId4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/>
  <c r="D18"/>
  <c r="D17"/>
  <c r="D16"/>
  <c r="D46" i="2" l="1"/>
  <c r="D42"/>
  <c r="D37"/>
  <c r="D30"/>
  <c r="D27"/>
  <c r="D26" s="1"/>
  <c r="D23"/>
  <c r="D22" s="1"/>
  <c r="D90" i="1" l="1"/>
  <c r="D89"/>
  <c r="D88"/>
  <c r="D87"/>
  <c r="D82"/>
  <c r="D78"/>
  <c r="D74"/>
  <c r="D70"/>
  <c r="D62"/>
  <c r="D58"/>
  <c r="D54"/>
  <c r="D50"/>
  <c r="D46"/>
  <c r="D42"/>
  <c r="D38"/>
  <c r="D34"/>
  <c r="D86" l="1"/>
</calcChain>
</file>

<file path=xl/sharedStrings.xml><?xml version="1.0" encoding="utf-8"?>
<sst xmlns="http://schemas.openxmlformats.org/spreadsheetml/2006/main" count="523" uniqueCount="204">
  <si>
    <t>Відділ охорони здоров`я виконавчих органів Дрогобицької міської ради</t>
  </si>
  <si>
    <t>№ п\п</t>
  </si>
  <si>
    <t>Одиниця виміру</t>
  </si>
  <si>
    <t>1.</t>
  </si>
  <si>
    <t>Обсяг видатків комунальних підприємств охорони здоров`я Дрогобицької МТГ всього:</t>
  </si>
  <si>
    <t>грн.</t>
  </si>
  <si>
    <t>1.1.</t>
  </si>
  <si>
    <t xml:space="preserve">  -   видатки на теплопостачання</t>
  </si>
  <si>
    <t>1.2.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</si>
  <si>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</si>
  <si>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</si>
  <si>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</si>
  <si>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</si>
  <si>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на природній газ</t>
  </si>
  <si>
    <t>1.5.</t>
  </si>
  <si>
    <t xml:space="preserve">  - видатки інших енергоносіїв та інших    комунальних послуг</t>
  </si>
  <si>
    <t>1.6.</t>
  </si>
  <si>
    <t xml:space="preserve">  - видатки на енергосервіс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</si>
  <si>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</si>
  <si>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</si>
  <si>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2.1.</t>
  </si>
  <si>
    <t xml:space="preserve">  -    теплопостачання</t>
  </si>
  <si>
    <t>Гкал</t>
  </si>
  <si>
    <t>2.2.</t>
  </si>
  <si>
    <t xml:space="preserve">  -   водопостачання </t>
  </si>
  <si>
    <t>м3</t>
  </si>
  <si>
    <t>2.3.</t>
  </si>
  <si>
    <t xml:space="preserve">  -  електрична енергія</t>
  </si>
  <si>
    <t>КВт</t>
  </si>
  <si>
    <t>2.4.</t>
  </si>
  <si>
    <t xml:space="preserve">  -  природній газ</t>
  </si>
  <si>
    <t>план на 2023 рік</t>
  </si>
  <si>
    <t>Обсяг видатків на забезпечення пільговим зубопротизуванням                                                             (згідно доведеного кошторису)</t>
  </si>
  <si>
    <t>Обсяг видатків на забезпечення пільговим зубопротизуванням (згідно потреби)</t>
  </si>
  <si>
    <t>Обсяг видатків на забезпечення супроводу надання спеціалізованої стоматологічної ортопедичної допомоги учасникам АТО та ООС (згідно доведеного кошторису)</t>
  </si>
  <si>
    <t>Обсяг видатків на забезпечення супроводу надання спеціалізованої стоматологічної ортопедичної допомоги учасникам АТО та ООС (згідно потреби)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</si>
  <si>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доведеного кошторису)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</si>
  <si>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потреби)</t>
  </si>
  <si>
    <t>Обсяг видатків на забезпечення ендопротезами суглобів (згідно доведеного кошторису)</t>
  </si>
  <si>
    <t>Обсяг видатків на забезпечення ендопротезами суглобів (згідно потреби)</t>
  </si>
  <si>
    <t xml:space="preserve">Показники затрат </t>
  </si>
  <si>
    <t>Затрати по загальному фонду місцевого бюджету</t>
  </si>
  <si>
    <t>з них: ЗЗСО м.Дрогобича</t>
  </si>
  <si>
    <t>з них: ЗЗСО м. Стебника</t>
  </si>
  <si>
    <t>з них витрати на теплопостачання</t>
  </si>
  <si>
    <t>Використання теплопостачання  у фізичних одиницях</t>
  </si>
  <si>
    <t>з них витрати на водопостачання та водовідведення</t>
  </si>
  <si>
    <t>Використання водопостачання   у фізичних одиницях</t>
  </si>
  <si>
    <t>з них витрати на електроенергію</t>
  </si>
  <si>
    <t>Використання електроенергії  у фізичних одиницях</t>
  </si>
  <si>
    <t>з них витрати на оплату природного газу</t>
  </si>
  <si>
    <t>Використання природного газу у фізичних одиницях</t>
  </si>
  <si>
    <t>з них витрати на оплату інших енергоносіїв та інших комунальних послуг</t>
  </si>
  <si>
    <t>з них ЗЗСО м.Дрогобича</t>
  </si>
  <si>
    <t>з них ЗЗСО м. Стебника</t>
  </si>
  <si>
    <t>з них витрати на оплата енергоресурсів</t>
  </si>
  <si>
    <t>Середньорічне число штатних одиниць спеціалістів</t>
  </si>
  <si>
    <t>Середньорічне число штатних одиниць робітників</t>
  </si>
  <si>
    <t>ВСЬОГО — середньорічне число ставок ( штатних одиниць)</t>
  </si>
  <si>
    <t>Середньорічне число штатних одиниць педагогічних прац.</t>
  </si>
  <si>
    <t>г/кал</t>
  </si>
  <si>
    <t>м.куб.</t>
  </si>
  <si>
    <t>квт/год</t>
  </si>
  <si>
    <t>од.</t>
  </si>
  <si>
    <t>одн.</t>
  </si>
  <si>
    <t xml:space="preserve">Відділ освіти Дрогобицької міської ради </t>
  </si>
  <si>
    <t>Департамент міського господарства Дрогобицької міської  ради</t>
  </si>
  <si>
    <t>кількість працівників підрозділу</t>
  </si>
  <si>
    <t>тис.кв.м.</t>
  </si>
  <si>
    <t>км</t>
  </si>
  <si>
    <t>шт</t>
  </si>
  <si>
    <t>Об`єм будівель комунальних підприємств  охорони здоров`я Дрогобицької МТГ</t>
  </si>
  <si>
    <t>Опалювальна площа комунальних підприємств  охорони здоров`я Дрогобицької МТГ</t>
  </si>
  <si>
    <t>теплопостачання</t>
  </si>
  <si>
    <t>газопостачання</t>
  </si>
  <si>
    <t>Кількість годин роботи у рік комунальних підприємств  охорони здоров`я Дрогобицької МТГ</t>
  </si>
  <si>
    <t>№п/п</t>
  </si>
  <si>
    <t>Багатопрофільна стаціонарна медична допомога</t>
  </si>
  <si>
    <t>План на 2023  рік</t>
  </si>
  <si>
    <t xml:space="preserve">Показники продукту </t>
  </si>
  <si>
    <t>Інші програми та заходи у сфері охорони здоров`я</t>
  </si>
  <si>
    <t>Кількість проведених пільгових протезувань                                                      (згідно доведеного кошторису,факту)</t>
  </si>
  <si>
    <t>Кількість  осіб, які потребують пільгове зубопротизування                                               (згідно потреби, черги)</t>
  </si>
  <si>
    <t>Кількість проведеного ортопедичного лікування,зубопротезування                     (згідно доведеного кошторису,факту)</t>
  </si>
  <si>
    <t>Кількість осіб, які потребують ортопедичного лікування,зубопротезування                        (згідно потреби, черги)</t>
  </si>
  <si>
    <t>Кількість рецептів на безоплатний відпуск медикаментів                                                           (згідно доведеного кошторису,факту)</t>
  </si>
  <si>
    <t>Кількість рецептів на безоплатний відпуск медикаментів                                                           (згідно потреби)</t>
  </si>
  <si>
    <t>осіб</t>
  </si>
  <si>
    <t>шт.</t>
  </si>
  <si>
    <t>Кількість ендопротезів суглобів, які планують придбати                                                (згідно доведеного кошторису,факту)</t>
  </si>
  <si>
    <t>Кількість ендопротезів суглобів, які планують придбати                                                (згідно потреби)</t>
  </si>
  <si>
    <t>Кількість класів (середньорічні)</t>
  </si>
  <si>
    <t>Чисельність учнів (середньорічні)</t>
  </si>
  <si>
    <t>Чисельність випускників (9 та 11 класи)</t>
  </si>
  <si>
    <t>в т.ч. 11 клас</t>
  </si>
  <si>
    <t>в.т.ч. медалісти</t>
  </si>
  <si>
    <t>Кількість педагогів, які будуть брати участь
 у навчання (дистпнційній платформі)</t>
  </si>
  <si>
    <t>Загальна площа будівлі</t>
  </si>
  <si>
    <t>Опалювальна площа будівлі</t>
  </si>
  <si>
    <t>Надання загальної середньої
 освіти закладами загальної середньої освіти</t>
  </si>
  <si>
    <t>м.кв.</t>
  </si>
  <si>
    <t xml:space="preserve">Показники ефективності </t>
  </si>
  <si>
    <t>куб.м</t>
  </si>
  <si>
    <t>кв.м.</t>
  </si>
  <si>
    <t>год.</t>
  </si>
  <si>
    <t>Середньорічні витрати комунальних підприємств  охорони здоров`я Дрогобицької МТГ</t>
  </si>
  <si>
    <t xml:space="preserve">у тому числі 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</si>
  <si>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</si>
  <si>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</si>
  <si>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</si>
  <si>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 xml:space="preserve">  - витрати на природній газ</t>
  </si>
  <si>
    <t>Середнє споживання теплової енергії комунальних підприємств  охорони здоров`я Дрогобицької МТГ</t>
  </si>
  <si>
    <t>Середнє споживання м3 води на годину роботи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</si>
  <si>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</si>
  <si>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Середнє споживання природного газу комунальних підприємств  охорони здоров`я Дрогобицької МТГ</t>
  </si>
  <si>
    <t>кВт</t>
  </si>
  <si>
    <t>Середня вартість одного пільгового зубопротезування                                                               (згідно доведеного кошторису)</t>
  </si>
  <si>
    <t>Середня вартість одного пільгового зубопротезування                                                               (згідно потреби)</t>
  </si>
  <si>
    <t>км.</t>
  </si>
  <si>
    <t>Середній обсяг витрат на один ендопротез суглобів (згідно доведеного кошторису)</t>
  </si>
  <si>
    <t>Середній обсяг витрат на один ендопротез суглобів (згідно потреби)</t>
  </si>
  <si>
    <t>грн</t>
  </si>
  <si>
    <t>Середньорічні витрати на 1-го учня</t>
  </si>
  <si>
    <t>з них витрати на оплату пириродного газу</t>
  </si>
  <si>
    <t>з них витрати на оплату інших енергоносіїв та інших 
комунальних послуг</t>
  </si>
  <si>
    <t>Середньорічні витрати на 1-ин клас</t>
  </si>
  <si>
    <t>Середньорічне використання
 теплопостачання на 1 м.кв. опалювальної площі</t>
  </si>
  <si>
    <t>тис. грн.</t>
  </si>
  <si>
    <t>тис.грн.</t>
  </si>
  <si>
    <t>Відсоток осіб, які отримали пільгове зубопротезування                                                                (згідно доведеного кошторису)</t>
  </si>
  <si>
    <t>Відсоток осіб, які отримали пільгове зубопротезування                                                                (згідно потреби)</t>
  </si>
  <si>
    <t>Відсоток забезпеченості пільговими медикаментами                                                        (згідно доведеного кошторису)</t>
  </si>
  <si>
    <t>Відсоток забезпеченості пільговими медикаментами                                                        (згідно потреби)</t>
  </si>
  <si>
    <t>%</t>
  </si>
  <si>
    <t>Відсоток осіб, які отримали ендопротези суглобів (згідно доведеного кошторису)</t>
  </si>
  <si>
    <t>Відсоток осіб, які отримали ендопротези суглобів (згідно потреби)</t>
  </si>
  <si>
    <t>Утримання та розвиток автомобільних доріг та дорожньої інфраструктури Дрогобицької міської територіальної громади на  2023 рік</t>
  </si>
  <si>
    <t>питома вага площі міських доріг та обєктів на яких проведено капітальний ремонт до площі, що потребувала капітального ремонту</t>
  </si>
  <si>
    <t>Надання загальної середньої освіти закладами загальної середньої освіти</t>
  </si>
  <si>
    <t>Середня вартість одного ортопедичного лікування, зубопротезування     (згідно доведеного кошторису)</t>
  </si>
  <si>
    <t>Середня вартість одного ортопедичного лікування, зубопротезування      (згідно потреби)</t>
  </si>
  <si>
    <t>Середній обсяг витрат на забезпечення безоплатного відпуску медикаментів      (згідно доведеного кошторису)</t>
  </si>
  <si>
    <t>Середній обсяг витрат на забезпечення безоплатного відпуску медикаментів     (згідно потреби)</t>
  </si>
  <si>
    <t xml:space="preserve">Одиниця виміру </t>
  </si>
  <si>
    <t>Програма "Багатопрофільна стаціонарна медична допомога"</t>
  </si>
  <si>
    <t>Програма "Інші програми та заходи у сфері охорони здоров`я"</t>
  </si>
  <si>
    <t>Програма "Надання загальної середньої
 освіти закладами загальної середньої освіти"</t>
  </si>
  <si>
    <t>Програма "Утримання та розвиток автомобільних доріг та дорожньої інфраструктури Дрогобицької міської територіальної громади на  2023 рік"</t>
  </si>
  <si>
    <t>Відсоток чисельності медалістів до загальної чисельності випускників (11 класів)</t>
  </si>
  <si>
    <t>Відсоток осіб, які отримали ортопедичне лікування, зубопротезування     (згідно доведеного кошторису)</t>
  </si>
  <si>
    <t>Відсоток осіб, які отримали ортопедичне лікування, зубопротезування        (згідно потреби)</t>
  </si>
  <si>
    <t xml:space="preserve">Багатопрофільна стаціонарна медична допомога (суглоби) </t>
  </si>
  <si>
    <t>Програма "Багатопрофільна стаціонарна медична допомога" (суглоби)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</si>
  <si>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</si>
  <si>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</si>
  <si>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</si>
  <si>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</si>
  <si>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</si>
  <si>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</si>
  <si>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</si>
  <si>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</si>
  <si>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</si>
  <si>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</si>
  <si>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</si>
  <si>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3</t>
  </si>
  <si>
    <t>4</t>
  </si>
  <si>
    <t>5</t>
  </si>
  <si>
    <t>2.1</t>
  </si>
  <si>
    <t>2.2</t>
  </si>
  <si>
    <t>2.3</t>
  </si>
  <si>
    <t>2.4</t>
  </si>
  <si>
    <t>2.5</t>
  </si>
  <si>
    <t>2.6</t>
  </si>
  <si>
    <t>Показники затрат</t>
  </si>
  <si>
    <t xml:space="preserve">Показники якості </t>
  </si>
  <si>
    <t>згідно бюджетного призначення</t>
  </si>
  <si>
    <t>з них: ЗЗСО сіл Дрогобицької МТГ</t>
  </si>
  <si>
    <t>з них ЗЗСО сіл Дрогобицької МТГ</t>
  </si>
  <si>
    <t>з них витрати на оплату енергоресурсів</t>
  </si>
  <si>
    <t>Додаток №2 до рішення Дрогобицької міської ради №____________  від ________________</t>
  </si>
  <si>
    <t>площа об'єктів дорожнього господарства з асфальтним покриттям, в т.ч.:</t>
  </si>
  <si>
    <t>м.Дрогобич</t>
  </si>
  <si>
    <t>м.Стебник</t>
  </si>
  <si>
    <t>села Дрогобицької МТГ</t>
  </si>
  <si>
    <t>площа об'єктів дорожнього господарства з гравійним покриттям, в т.ч. :</t>
  </si>
  <si>
    <t>протяжність об'єктів дорожнього господарства з асфальтним покриттям, в т.ч:</t>
  </si>
  <si>
    <t xml:space="preserve"> протяжність об'єктів дорожнього господарства  з гравійним покриттям (в розрізі їх видів), в т.ч. :</t>
  </si>
  <si>
    <t>кількість об'єктів дорожнього господарства (в розрізі їх видів), в т.ч:</t>
  </si>
  <si>
    <t>Площа автошляхів та споруд на них, які потребують капітального ремонту, в т.ч. :</t>
  </si>
  <si>
    <t>Площа автошляхів на яких проведено капітальний ремонт в минулих роках , в т.ч.:</t>
  </si>
  <si>
    <t>Дрогобич (за останні 6 років)</t>
  </si>
  <si>
    <t>Стебник ( з моменту створення МТГ)</t>
  </si>
  <si>
    <t>села Дрогобицької МТГ ( з моменту створення МТГ)</t>
  </si>
  <si>
    <t>-</t>
  </si>
  <si>
    <t>Площа міських шляхів, на яких планується провести капітальний ремонт</t>
  </si>
  <si>
    <t>Кількість об'єктів дорожнього господарства (в розрізі їх видів), які планується утримувати в належному стані</t>
  </si>
  <si>
    <t xml:space="preserve"> Протяжність об'єктів дорожнього господарства (в розрізі їх видів), яку планується утримувати в належному стані</t>
  </si>
  <si>
    <t>Площа об'єктів дорожнього господарства (в розрізі їх видів), яку планується утримувати в належному стані</t>
  </si>
  <si>
    <t>Протяжність дорожньої системи, що обслуговується підрозділом</t>
  </si>
  <si>
    <t>Середні видатки на 1 км дороги, в т.ч.:</t>
  </si>
  <si>
    <t>Середня вартість утримання об'єктів дорожнього господарства (в розрізі їх видів), в т.ч:</t>
  </si>
  <si>
    <t>Середня вартість капітального ремонту 1 кв. м міських шляхів, в т.ч:</t>
  </si>
  <si>
    <t>Прогнозні показники плану соціально-економічного розвитку</t>
  </si>
  <si>
    <t>КП СМУ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</si>
</sst>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0" fontId="8" fillId="3" borderId="1" xfId="0" applyFont="1" applyFill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3" borderId="1" xfId="0" applyFont="1" applyFill="1" applyBorder="1"/>
    <xf numFmtId="0" fontId="5" fillId="2" borderId="0" xfId="0" applyFont="1" applyFill="1"/>
    <xf numFmtId="164" fontId="8" fillId="3" borderId="1" xfId="0" applyNumberFormat="1" applyFont="1" applyFill="1" applyBorder="1"/>
    <xf numFmtId="0" fontId="5" fillId="3" borderId="0" xfId="0" applyFont="1" applyFill="1"/>
    <xf numFmtId="0" fontId="2" fillId="3" borderId="1" xfId="0" applyFont="1" applyFill="1" applyBorder="1"/>
    <xf numFmtId="0" fontId="6" fillId="3" borderId="0" xfId="0" applyFont="1" applyFill="1"/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4" fontId="3" fillId="3" borderId="1" xfId="0" applyNumberFormat="1" applyFont="1" applyFill="1" applyBorder="1"/>
    <xf numFmtId="0" fontId="2" fillId="2" borderId="0" xfId="0" applyFont="1" applyFill="1" applyAlignment="1">
      <alignment horizontal="center" wrapText="1"/>
    </xf>
    <xf numFmtId="0" fontId="3" fillId="2" borderId="0" xfId="0" applyFont="1" applyFill="1"/>
    <xf numFmtId="4" fontId="3" fillId="2" borderId="0" xfId="0" applyNumberFormat="1" applyFont="1" applyFill="1"/>
    <xf numFmtId="0" fontId="2" fillId="2" borderId="0" xfId="0" applyFont="1" applyFill="1"/>
    <xf numFmtId="2" fontId="3" fillId="0" borderId="0" xfId="0" applyNumberFormat="1" applyFont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10" fillId="0" borderId="0" xfId="0" applyFont="1"/>
    <xf numFmtId="0" fontId="4" fillId="0" borderId="0" xfId="0" applyFont="1" applyBorder="1" applyAlignment="1">
      <alignment vertical="center" wrapText="1"/>
    </xf>
    <xf numFmtId="0" fontId="10" fillId="0" borderId="1" xfId="0" applyFont="1" applyBorder="1"/>
    <xf numFmtId="0" fontId="10" fillId="0" borderId="0" xfId="0" applyFont="1" applyBorder="1"/>
    <xf numFmtId="0" fontId="4" fillId="0" borderId="0" xfId="0" applyFont="1"/>
    <xf numFmtId="0" fontId="2" fillId="0" borderId="9" xfId="0" applyFont="1" applyBorder="1" applyAlignment="1">
      <alignment horizontal="center"/>
    </xf>
    <xf numFmtId="0" fontId="9" fillId="0" borderId="0" xfId="0" applyFont="1"/>
    <xf numFmtId="0" fontId="3" fillId="0" borderId="1" xfId="0" applyFont="1" applyBorder="1" applyAlignment="1">
      <alignment horizontal="center" wrapText="1"/>
    </xf>
    <xf numFmtId="0" fontId="10" fillId="2" borderId="0" xfId="0" applyFont="1" applyFill="1"/>
    <xf numFmtId="0" fontId="1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3" fillId="2" borderId="0" xfId="0" applyFont="1" applyFill="1" applyBorder="1"/>
    <xf numFmtId="0" fontId="9" fillId="0" borderId="0" xfId="0" applyFont="1" applyBorder="1" applyAlignment="1"/>
    <xf numFmtId="4" fontId="3" fillId="0" borderId="2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4" fontId="7" fillId="3" borderId="1" xfId="0" applyNumberFormat="1" applyFont="1" applyFill="1" applyBorder="1"/>
    <xf numFmtId="4" fontId="8" fillId="3" borderId="1" xfId="0" applyNumberFormat="1" applyFont="1" applyFill="1" applyBorder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/>
    <xf numFmtId="0" fontId="6" fillId="0" borderId="1" xfId="0" applyNumberFormat="1" applyFont="1" applyBorder="1"/>
    <xf numFmtId="49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0" fontId="6" fillId="0" borderId="1" xfId="0" applyFont="1" applyBorder="1" applyAlignment="1">
      <alignment horizontal="right"/>
    </xf>
    <xf numFmtId="0" fontId="5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1" xfId="0" applyFont="1" applyBorder="1"/>
    <xf numFmtId="0" fontId="1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/>
    <xf numFmtId="0" fontId="1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/>
    <xf numFmtId="0" fontId="12" fillId="0" borderId="1" xfId="0" applyFont="1" applyBorder="1"/>
    <xf numFmtId="165" fontId="0" fillId="0" borderId="1" xfId="0" applyNumberFormat="1" applyFont="1" applyBorder="1"/>
    <xf numFmtId="4" fontId="0" fillId="0" borderId="1" xfId="0" applyNumberFormat="1" applyFont="1" applyBorder="1"/>
    <xf numFmtId="0" fontId="2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B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opLeftCell="A61" workbookViewId="0">
      <selection activeCell="C127" sqref="C126:C127"/>
    </sheetView>
  </sheetViews>
  <sheetFormatPr defaultColWidth="14.5703125" defaultRowHeight="12.75"/>
  <cols>
    <col min="1" max="1" width="5.7109375" style="14" customWidth="1"/>
    <col min="2" max="2" width="48.42578125" style="14" customWidth="1"/>
    <col min="3" max="3" width="9" style="14" customWidth="1"/>
    <col min="4" max="4" width="16" style="14" customWidth="1"/>
    <col min="5" max="16384" width="14.5703125" style="14"/>
  </cols>
  <sheetData>
    <row r="1" spans="1:6" ht="84" customHeight="1">
      <c r="C1" s="94" t="s">
        <v>179</v>
      </c>
      <c r="D1" s="94"/>
    </row>
    <row r="2" spans="1:6" ht="15.75">
      <c r="B2" s="93" t="s">
        <v>202</v>
      </c>
      <c r="C2" s="93"/>
      <c r="D2" s="93"/>
    </row>
    <row r="3" spans="1:6" ht="15.75">
      <c r="B3" s="22"/>
      <c r="C3" s="22"/>
      <c r="D3" s="22"/>
    </row>
    <row r="4" spans="1:6" ht="15.75">
      <c r="A4" s="93" t="s">
        <v>40</v>
      </c>
      <c r="B4" s="93"/>
      <c r="C4" s="93"/>
      <c r="D4" s="93"/>
    </row>
    <row r="5" spans="1:6" ht="15.75">
      <c r="A5" s="22"/>
      <c r="B5" s="22"/>
      <c r="C5" s="22"/>
      <c r="D5" s="22"/>
    </row>
    <row r="6" spans="1:6" ht="14.25">
      <c r="A6" s="110" t="s">
        <v>0</v>
      </c>
      <c r="B6" s="110"/>
      <c r="C6" s="110"/>
      <c r="D6" s="110"/>
    </row>
    <row r="7" spans="1:6">
      <c r="A7" s="105" t="s">
        <v>77</v>
      </c>
      <c r="B7" s="105"/>
      <c r="C7" s="105"/>
      <c r="D7" s="105"/>
    </row>
    <row r="8" spans="1:6">
      <c r="A8" s="107" t="s">
        <v>1</v>
      </c>
      <c r="B8" s="108" t="s">
        <v>173</v>
      </c>
      <c r="C8" s="109" t="s">
        <v>2</v>
      </c>
      <c r="D8" s="16"/>
    </row>
    <row r="9" spans="1:6">
      <c r="A9" s="107"/>
      <c r="B9" s="108"/>
      <c r="C9" s="109"/>
      <c r="D9" s="17" t="s">
        <v>31</v>
      </c>
    </row>
    <row r="10" spans="1:6" ht="25.5">
      <c r="A10" s="66" t="s">
        <v>3</v>
      </c>
      <c r="B10" s="29" t="s">
        <v>4</v>
      </c>
      <c r="C10" s="40" t="s">
        <v>5</v>
      </c>
      <c r="D10" s="61">
        <v>32243800</v>
      </c>
      <c r="E10" s="14" t="s">
        <v>175</v>
      </c>
      <c r="F10" s="36"/>
    </row>
    <row r="11" spans="1:6">
      <c r="A11" s="37" t="s">
        <v>6</v>
      </c>
      <c r="B11" s="3" t="s">
        <v>7</v>
      </c>
      <c r="C11" s="13" t="s">
        <v>5</v>
      </c>
      <c r="D11" s="60">
        <v>16620000</v>
      </c>
      <c r="F11" s="36"/>
    </row>
    <row r="12" spans="1:6">
      <c r="A12" s="37" t="s">
        <v>8</v>
      </c>
      <c r="B12" s="3" t="s">
        <v>9</v>
      </c>
      <c r="C12" s="13" t="s">
        <v>5</v>
      </c>
      <c r="D12" s="60">
        <v>1930900</v>
      </c>
    </row>
    <row r="13" spans="1:6">
      <c r="A13" s="37" t="s">
        <v>10</v>
      </c>
      <c r="B13" s="3" t="s">
        <v>11</v>
      </c>
      <c r="C13" s="13" t="s">
        <v>5</v>
      </c>
      <c r="D13" s="60">
        <v>11775200</v>
      </c>
    </row>
    <row r="14" spans="1:6">
      <c r="A14" s="37" t="s">
        <v>12</v>
      </c>
      <c r="B14" s="3" t="s">
        <v>13</v>
      </c>
      <c r="C14" s="13" t="s">
        <v>5</v>
      </c>
      <c r="D14" s="60">
        <v>1016300</v>
      </c>
    </row>
    <row r="15" spans="1:6" ht="25.5">
      <c r="A15" s="37" t="s">
        <v>14</v>
      </c>
      <c r="B15" s="3" t="s">
        <v>15</v>
      </c>
      <c r="C15" s="13" t="s">
        <v>5</v>
      </c>
      <c r="D15" s="60">
        <v>525000</v>
      </c>
    </row>
    <row r="16" spans="1:6">
      <c r="A16" s="37" t="s">
        <v>16</v>
      </c>
      <c r="B16" s="3" t="s">
        <v>17</v>
      </c>
      <c r="C16" s="13" t="s">
        <v>5</v>
      </c>
      <c r="D16" s="60">
        <v>376400</v>
      </c>
    </row>
    <row r="17" spans="1:5" ht="38.25">
      <c r="A17" s="66" t="s">
        <v>18</v>
      </c>
      <c r="B17" s="29" t="s">
        <v>19</v>
      </c>
      <c r="C17" s="40"/>
      <c r="D17" s="61"/>
    </row>
    <row r="18" spans="1:5">
      <c r="A18" s="37" t="s">
        <v>20</v>
      </c>
      <c r="B18" s="3" t="s">
        <v>21</v>
      </c>
      <c r="C18" s="13" t="s">
        <v>22</v>
      </c>
      <c r="D18" s="60">
        <v>4800</v>
      </c>
    </row>
    <row r="19" spans="1:5">
      <c r="A19" s="37" t="s">
        <v>23</v>
      </c>
      <c r="B19" s="3" t="s">
        <v>24</v>
      </c>
      <c r="C19" s="13" t="s">
        <v>25</v>
      </c>
      <c r="D19" s="60">
        <v>43000</v>
      </c>
    </row>
    <row r="20" spans="1:5">
      <c r="A20" s="37" t="s">
        <v>26</v>
      </c>
      <c r="B20" s="3" t="s">
        <v>27</v>
      </c>
      <c r="C20" s="13" t="s">
        <v>28</v>
      </c>
      <c r="D20" s="60">
        <v>2150000</v>
      </c>
    </row>
    <row r="21" spans="1:5">
      <c r="A21" s="37" t="s">
        <v>29</v>
      </c>
      <c r="B21" s="3" t="s">
        <v>30</v>
      </c>
      <c r="C21" s="13" t="s">
        <v>25</v>
      </c>
      <c r="D21" s="60">
        <v>54700</v>
      </c>
    </row>
    <row r="22" spans="1:5">
      <c r="A22" s="41"/>
      <c r="B22" s="97" t="s">
        <v>80</v>
      </c>
      <c r="C22" s="98"/>
      <c r="D22" s="99"/>
    </row>
    <row r="23" spans="1:5" ht="38.25">
      <c r="A23" s="1">
        <v>1</v>
      </c>
      <c r="B23" s="3" t="s">
        <v>32</v>
      </c>
      <c r="C23" s="15" t="s">
        <v>5</v>
      </c>
      <c r="D23" s="60">
        <v>376900</v>
      </c>
      <c r="E23" s="65"/>
    </row>
    <row r="24" spans="1:5" ht="25.5">
      <c r="A24" s="1">
        <v>2</v>
      </c>
      <c r="B24" s="3" t="s">
        <v>33</v>
      </c>
      <c r="C24" s="15" t="s">
        <v>5</v>
      </c>
      <c r="D24" s="60">
        <v>86389700</v>
      </c>
    </row>
    <row r="25" spans="1:5" ht="38.25">
      <c r="A25" s="1">
        <v>3</v>
      </c>
      <c r="B25" s="3" t="s">
        <v>34</v>
      </c>
      <c r="C25" s="15" t="s">
        <v>5</v>
      </c>
      <c r="D25" s="60">
        <v>500000</v>
      </c>
    </row>
    <row r="26" spans="1:5" ht="38.25">
      <c r="A26" s="1">
        <v>4</v>
      </c>
      <c r="B26" s="3" t="s">
        <v>35</v>
      </c>
      <c r="C26" s="15" t="s">
        <v>5</v>
      </c>
      <c r="D26" s="60">
        <v>12914000</v>
      </c>
    </row>
    <row r="27" spans="1:5" ht="51">
      <c r="A27" s="1">
        <v>5</v>
      </c>
      <c r="B27" s="3" t="s">
        <v>36</v>
      </c>
      <c r="C27" s="15" t="s">
        <v>5</v>
      </c>
      <c r="D27" s="60">
        <v>1800000</v>
      </c>
    </row>
    <row r="28" spans="1:5" ht="38.25">
      <c r="A28" s="1">
        <v>6</v>
      </c>
      <c r="B28" s="3" t="s">
        <v>37</v>
      </c>
      <c r="C28" s="15" t="s">
        <v>5</v>
      </c>
      <c r="D28" s="60">
        <v>3570000</v>
      </c>
    </row>
    <row r="29" spans="1:5">
      <c r="A29" s="33"/>
      <c r="B29" s="100" t="s">
        <v>151</v>
      </c>
      <c r="C29" s="101"/>
      <c r="D29" s="102"/>
    </row>
    <row r="30" spans="1:5" ht="25.5">
      <c r="A30" s="1">
        <v>1</v>
      </c>
      <c r="B30" s="3" t="s">
        <v>38</v>
      </c>
      <c r="C30" s="15" t="s">
        <v>5</v>
      </c>
      <c r="D30" s="60">
        <v>500000</v>
      </c>
    </row>
    <row r="31" spans="1:5" ht="25.5">
      <c r="A31" s="1">
        <v>2</v>
      </c>
      <c r="B31" s="3" t="s">
        <v>39</v>
      </c>
      <c r="C31" s="15" t="s">
        <v>5</v>
      </c>
      <c r="D31" s="60">
        <v>3015000</v>
      </c>
    </row>
    <row r="32" spans="1:5" ht="15.75">
      <c r="A32" s="106" t="s">
        <v>65</v>
      </c>
      <c r="B32" s="106"/>
      <c r="C32" s="106"/>
      <c r="D32" s="106"/>
    </row>
    <row r="33" spans="1:6">
      <c r="A33" s="67"/>
      <c r="B33" s="103" t="s">
        <v>138</v>
      </c>
      <c r="C33" s="104"/>
      <c r="D33" s="104"/>
    </row>
    <row r="34" spans="1:6">
      <c r="A34" s="68">
        <v>1</v>
      </c>
      <c r="B34" s="27" t="s">
        <v>41</v>
      </c>
      <c r="C34" s="27" t="s">
        <v>5</v>
      </c>
      <c r="D34" s="30">
        <f>D35+D36+D37</f>
        <v>134129800</v>
      </c>
      <c r="F34" s="65"/>
    </row>
    <row r="35" spans="1:6">
      <c r="A35" s="69"/>
      <c r="B35" s="1" t="s">
        <v>42</v>
      </c>
      <c r="C35" s="1"/>
      <c r="D35" s="62">
        <v>63217800</v>
      </c>
      <c r="E35" s="65"/>
    </row>
    <row r="36" spans="1:6">
      <c r="A36" s="69"/>
      <c r="B36" s="1" t="s">
        <v>43</v>
      </c>
      <c r="C36" s="1"/>
      <c r="D36" s="62">
        <v>17949100</v>
      </c>
    </row>
    <row r="37" spans="1:6">
      <c r="A37" s="69"/>
      <c r="B37" s="1" t="s">
        <v>176</v>
      </c>
      <c r="C37" s="1"/>
      <c r="D37" s="62">
        <v>52962900</v>
      </c>
    </row>
    <row r="38" spans="1:6">
      <c r="A38" s="69" t="s">
        <v>153</v>
      </c>
      <c r="B38" s="27" t="s">
        <v>44</v>
      </c>
      <c r="C38" s="27" t="s">
        <v>5</v>
      </c>
      <c r="D38" s="30">
        <f>D39+D40+D41</f>
        <v>25191000</v>
      </c>
    </row>
    <row r="39" spans="1:6">
      <c r="A39" s="69"/>
      <c r="B39" s="1" t="s">
        <v>42</v>
      </c>
      <c r="C39" s="1"/>
      <c r="D39" s="20">
        <v>18832500</v>
      </c>
    </row>
    <row r="40" spans="1:6">
      <c r="A40" s="69"/>
      <c r="B40" s="1" t="s">
        <v>43</v>
      </c>
      <c r="C40" s="1"/>
      <c r="D40" s="20">
        <v>6358500</v>
      </c>
    </row>
    <row r="41" spans="1:6">
      <c r="A41" s="69"/>
      <c r="B41" s="1" t="s">
        <v>176</v>
      </c>
      <c r="C41" s="1"/>
      <c r="D41" s="20"/>
    </row>
    <row r="42" spans="1:6">
      <c r="A42" s="69"/>
      <c r="B42" s="42" t="s">
        <v>45</v>
      </c>
      <c r="C42" s="42" t="s">
        <v>60</v>
      </c>
      <c r="D42" s="63">
        <f t="shared" ref="D42" si="0">D43+D44</f>
        <v>6250</v>
      </c>
    </row>
    <row r="43" spans="1:6">
      <c r="A43" s="69"/>
      <c r="B43" s="5" t="s">
        <v>42</v>
      </c>
      <c r="C43" s="5"/>
      <c r="D43" s="64">
        <v>4680</v>
      </c>
    </row>
    <row r="44" spans="1:6">
      <c r="A44" s="69"/>
      <c r="B44" s="5" t="s">
        <v>43</v>
      </c>
      <c r="C44" s="5"/>
      <c r="D44" s="64">
        <v>1570</v>
      </c>
    </row>
    <row r="45" spans="1:6">
      <c r="A45" s="69"/>
      <c r="B45" s="1" t="s">
        <v>176</v>
      </c>
      <c r="C45" s="1"/>
      <c r="D45" s="20"/>
    </row>
    <row r="46" spans="1:6">
      <c r="A46" s="69" t="s">
        <v>154</v>
      </c>
      <c r="B46" s="29" t="s">
        <v>46</v>
      </c>
      <c r="C46" s="27" t="s">
        <v>5</v>
      </c>
      <c r="D46" s="30">
        <f>D47+D48+D49</f>
        <v>902800</v>
      </c>
    </row>
    <row r="47" spans="1:6">
      <c r="A47" s="69"/>
      <c r="B47" s="1" t="s">
        <v>42</v>
      </c>
      <c r="C47" s="1"/>
      <c r="D47" s="20">
        <v>609800</v>
      </c>
    </row>
    <row r="48" spans="1:6">
      <c r="A48" s="69"/>
      <c r="B48" s="1" t="s">
        <v>43</v>
      </c>
      <c r="C48" s="1"/>
      <c r="D48" s="20">
        <v>226400</v>
      </c>
    </row>
    <row r="49" spans="1:4">
      <c r="A49" s="69"/>
      <c r="B49" s="1" t="s">
        <v>176</v>
      </c>
      <c r="C49" s="1"/>
      <c r="D49" s="20">
        <v>66600</v>
      </c>
    </row>
    <row r="50" spans="1:4">
      <c r="A50" s="69"/>
      <c r="B50" s="43" t="s">
        <v>47</v>
      </c>
      <c r="C50" s="42" t="s">
        <v>61</v>
      </c>
      <c r="D50" s="63">
        <f t="shared" ref="D50" si="1">D51+D52+D53</f>
        <v>19500</v>
      </c>
    </row>
    <row r="51" spans="1:4">
      <c r="A51" s="69"/>
      <c r="B51" s="5" t="s">
        <v>42</v>
      </c>
      <c r="C51" s="5"/>
      <c r="D51" s="64">
        <v>13170</v>
      </c>
    </row>
    <row r="52" spans="1:4">
      <c r="A52" s="69"/>
      <c r="B52" s="5" t="s">
        <v>43</v>
      </c>
      <c r="C52" s="5"/>
      <c r="D52" s="64">
        <v>4890</v>
      </c>
    </row>
    <row r="53" spans="1:4">
      <c r="A53" s="69"/>
      <c r="B53" s="5" t="s">
        <v>176</v>
      </c>
      <c r="C53" s="5"/>
      <c r="D53" s="64">
        <v>1440</v>
      </c>
    </row>
    <row r="54" spans="1:4">
      <c r="A54" s="69" t="s">
        <v>155</v>
      </c>
      <c r="B54" s="27" t="s">
        <v>48</v>
      </c>
      <c r="C54" s="27" t="s">
        <v>5</v>
      </c>
      <c r="D54" s="30">
        <f>D55+D56+D57</f>
        <v>4459000</v>
      </c>
    </row>
    <row r="55" spans="1:4">
      <c r="A55" s="69"/>
      <c r="B55" s="1" t="s">
        <v>42</v>
      </c>
      <c r="C55" s="1"/>
      <c r="D55" s="20">
        <v>2427000</v>
      </c>
    </row>
    <row r="56" spans="1:4">
      <c r="A56" s="69"/>
      <c r="B56" s="1" t="s">
        <v>43</v>
      </c>
      <c r="C56" s="1"/>
      <c r="D56" s="20">
        <v>591200</v>
      </c>
    </row>
    <row r="57" spans="1:4">
      <c r="A57" s="69"/>
      <c r="B57" s="1" t="s">
        <v>176</v>
      </c>
      <c r="C57" s="1"/>
      <c r="D57" s="20">
        <v>1440800</v>
      </c>
    </row>
    <row r="58" spans="1:4">
      <c r="A58" s="69"/>
      <c r="B58" s="43" t="s">
        <v>49</v>
      </c>
      <c r="C58" s="42" t="s">
        <v>62</v>
      </c>
      <c r="D58" s="64">
        <f t="shared" ref="D58" si="2">D59+D60+D61</f>
        <v>686000</v>
      </c>
    </row>
    <row r="59" spans="1:4">
      <c r="A59" s="69"/>
      <c r="B59" s="5" t="s">
        <v>42</v>
      </c>
      <c r="C59" s="5"/>
      <c r="D59" s="64">
        <v>373380</v>
      </c>
    </row>
    <row r="60" spans="1:4">
      <c r="A60" s="69"/>
      <c r="B60" s="5" t="s">
        <v>43</v>
      </c>
      <c r="C60" s="5"/>
      <c r="D60" s="64">
        <v>90950</v>
      </c>
    </row>
    <row r="61" spans="1:4">
      <c r="A61" s="69"/>
      <c r="B61" s="5" t="s">
        <v>176</v>
      </c>
      <c r="C61" s="5"/>
      <c r="D61" s="64">
        <v>221670</v>
      </c>
    </row>
    <row r="62" spans="1:4">
      <c r="A62" s="69" t="s">
        <v>156</v>
      </c>
      <c r="B62" s="29" t="s">
        <v>50</v>
      </c>
      <c r="C62" s="27" t="s">
        <v>5</v>
      </c>
      <c r="D62" s="30">
        <f>D63+D64+D65</f>
        <v>982400</v>
      </c>
    </row>
    <row r="63" spans="1:4">
      <c r="A63" s="69"/>
      <c r="B63" s="1" t="s">
        <v>42</v>
      </c>
      <c r="C63" s="1"/>
      <c r="D63" s="20"/>
    </row>
    <row r="64" spans="1:4">
      <c r="A64" s="69"/>
      <c r="B64" s="1" t="s">
        <v>43</v>
      </c>
      <c r="C64" s="1"/>
      <c r="D64" s="20"/>
    </row>
    <row r="65" spans="1:4">
      <c r="A65" s="69"/>
      <c r="B65" s="1" t="s">
        <v>176</v>
      </c>
      <c r="C65" s="1"/>
      <c r="D65" s="20">
        <v>982400</v>
      </c>
    </row>
    <row r="66" spans="1:4">
      <c r="A66" s="69"/>
      <c r="B66" s="43" t="s">
        <v>51</v>
      </c>
      <c r="C66" s="5" t="s">
        <v>61</v>
      </c>
      <c r="D66" s="64"/>
    </row>
    <row r="67" spans="1:4">
      <c r="A67" s="69"/>
      <c r="B67" s="5" t="s">
        <v>42</v>
      </c>
      <c r="C67" s="5"/>
      <c r="D67" s="64"/>
    </row>
    <row r="68" spans="1:4">
      <c r="A68" s="69"/>
      <c r="B68" s="5" t="s">
        <v>43</v>
      </c>
      <c r="C68" s="5"/>
      <c r="D68" s="64"/>
    </row>
    <row r="69" spans="1:4">
      <c r="A69" s="69"/>
      <c r="B69" s="5" t="s">
        <v>176</v>
      </c>
      <c r="C69" s="5"/>
      <c r="D69" s="64">
        <v>52870</v>
      </c>
    </row>
    <row r="70" spans="1:4" ht="25.5">
      <c r="A70" s="69" t="s">
        <v>157</v>
      </c>
      <c r="B70" s="29" t="s">
        <v>52</v>
      </c>
      <c r="C70" s="27" t="s">
        <v>5</v>
      </c>
      <c r="D70" s="30">
        <f>D71+D72+D73</f>
        <v>4870900</v>
      </c>
    </row>
    <row r="71" spans="1:4">
      <c r="A71" s="69"/>
      <c r="B71" s="1" t="s">
        <v>53</v>
      </c>
      <c r="C71" s="1"/>
      <c r="D71" s="20">
        <v>420200</v>
      </c>
    </row>
    <row r="72" spans="1:4">
      <c r="A72" s="69"/>
      <c r="B72" s="1" t="s">
        <v>54</v>
      </c>
      <c r="C72" s="1"/>
      <c r="D72" s="20">
        <v>124100</v>
      </c>
    </row>
    <row r="73" spans="1:4">
      <c r="A73" s="69"/>
      <c r="B73" s="1" t="s">
        <v>177</v>
      </c>
      <c r="C73" s="1"/>
      <c r="D73" s="20">
        <v>4326600</v>
      </c>
    </row>
    <row r="74" spans="1:4">
      <c r="A74" s="69" t="s">
        <v>158</v>
      </c>
      <c r="B74" s="29" t="s">
        <v>55</v>
      </c>
      <c r="C74" s="27" t="s">
        <v>5</v>
      </c>
      <c r="D74" s="30">
        <f>D75+D76+D77</f>
        <v>1200000</v>
      </c>
    </row>
    <row r="75" spans="1:4">
      <c r="A75" s="69"/>
      <c r="B75" s="1" t="s">
        <v>53</v>
      </c>
      <c r="C75" s="1"/>
      <c r="D75" s="20">
        <v>857800</v>
      </c>
    </row>
    <row r="76" spans="1:4">
      <c r="A76" s="69"/>
      <c r="B76" s="1" t="s">
        <v>54</v>
      </c>
      <c r="C76" s="1"/>
      <c r="D76" s="20">
        <v>342200</v>
      </c>
    </row>
    <row r="77" spans="1:4">
      <c r="A77" s="69"/>
      <c r="B77" s="1" t="s">
        <v>177</v>
      </c>
      <c r="C77" s="1"/>
      <c r="D77" s="1"/>
    </row>
    <row r="78" spans="1:4">
      <c r="A78" s="69" t="s">
        <v>159</v>
      </c>
      <c r="B78" s="29" t="s">
        <v>56</v>
      </c>
      <c r="C78" s="27" t="s">
        <v>63</v>
      </c>
      <c r="D78" s="27">
        <f>D79+D80+D81</f>
        <v>142</v>
      </c>
    </row>
    <row r="79" spans="1:4">
      <c r="A79" s="69"/>
      <c r="B79" s="1" t="s">
        <v>53</v>
      </c>
      <c r="C79" s="1" t="s">
        <v>64</v>
      </c>
      <c r="D79" s="4">
        <v>90</v>
      </c>
    </row>
    <row r="80" spans="1:4">
      <c r="A80" s="69"/>
      <c r="B80" s="1" t="s">
        <v>54</v>
      </c>
      <c r="C80" s="1" t="s">
        <v>64</v>
      </c>
      <c r="D80" s="4">
        <v>24</v>
      </c>
    </row>
    <row r="81" spans="1:5">
      <c r="A81" s="69"/>
      <c r="B81" s="1" t="s">
        <v>177</v>
      </c>
      <c r="C81" s="1" t="s">
        <v>64</v>
      </c>
      <c r="D81" s="4">
        <v>28</v>
      </c>
    </row>
    <row r="82" spans="1:5">
      <c r="A82" s="69" t="s">
        <v>160</v>
      </c>
      <c r="B82" s="29" t="s">
        <v>57</v>
      </c>
      <c r="C82" s="27" t="s">
        <v>63</v>
      </c>
      <c r="D82" s="27">
        <f>D83+D84+D85</f>
        <v>321.5</v>
      </c>
    </row>
    <row r="83" spans="1:5">
      <c r="A83" s="69"/>
      <c r="B83" s="1" t="s">
        <v>53</v>
      </c>
      <c r="C83" s="1" t="s">
        <v>64</v>
      </c>
      <c r="D83" s="4">
        <v>162</v>
      </c>
    </row>
    <row r="84" spans="1:5">
      <c r="A84" s="69"/>
      <c r="B84" s="1" t="s">
        <v>54</v>
      </c>
      <c r="C84" s="1" t="s">
        <v>64</v>
      </c>
      <c r="D84" s="4">
        <v>44.75</v>
      </c>
    </row>
    <row r="85" spans="1:5">
      <c r="A85" s="69"/>
      <c r="B85" s="1" t="s">
        <v>177</v>
      </c>
      <c r="C85" s="1" t="s">
        <v>64</v>
      </c>
      <c r="D85" s="4">
        <v>114.75</v>
      </c>
    </row>
    <row r="86" spans="1:5" ht="25.5">
      <c r="A86" s="69" t="s">
        <v>161</v>
      </c>
      <c r="B86" s="29" t="s">
        <v>58</v>
      </c>
      <c r="C86" s="27" t="s">
        <v>63</v>
      </c>
      <c r="D86" s="27">
        <f>D87+D88+D89</f>
        <v>491</v>
      </c>
    </row>
    <row r="87" spans="1:5">
      <c r="A87" s="69"/>
      <c r="B87" s="1" t="s">
        <v>53</v>
      </c>
      <c r="C87" s="1" t="s">
        <v>64</v>
      </c>
      <c r="D87" s="4">
        <f>D79+D83+D91</f>
        <v>264</v>
      </c>
    </row>
    <row r="88" spans="1:5">
      <c r="A88" s="69"/>
      <c r="B88" s="1" t="s">
        <v>54</v>
      </c>
      <c r="C88" s="1" t="s">
        <v>64</v>
      </c>
      <c r="D88" s="4">
        <f t="shared" ref="D88:D89" si="3">D80+D84+D92</f>
        <v>72.95</v>
      </c>
    </row>
    <row r="89" spans="1:5">
      <c r="A89" s="69"/>
      <c r="B89" s="1" t="s">
        <v>177</v>
      </c>
      <c r="C89" s="1" t="s">
        <v>64</v>
      </c>
      <c r="D89" s="4">
        <f t="shared" si="3"/>
        <v>154.05000000000001</v>
      </c>
    </row>
    <row r="90" spans="1:5" ht="25.5">
      <c r="A90" s="69" t="s">
        <v>162</v>
      </c>
      <c r="B90" s="29" t="s">
        <v>59</v>
      </c>
      <c r="C90" s="27" t="s">
        <v>63</v>
      </c>
      <c r="D90" s="27">
        <f>D91+D92+D93</f>
        <v>27.5</v>
      </c>
    </row>
    <row r="91" spans="1:5">
      <c r="A91" s="69"/>
      <c r="B91" s="1" t="s">
        <v>53</v>
      </c>
      <c r="C91" s="1"/>
      <c r="D91" s="4">
        <v>12</v>
      </c>
    </row>
    <row r="92" spans="1:5">
      <c r="A92" s="69"/>
      <c r="B92" s="1" t="s">
        <v>54</v>
      </c>
      <c r="C92" s="1"/>
      <c r="D92" s="4">
        <v>4.2</v>
      </c>
    </row>
    <row r="93" spans="1:5">
      <c r="A93" s="69"/>
      <c r="B93" s="1" t="s">
        <v>177</v>
      </c>
      <c r="C93" s="1"/>
      <c r="D93" s="4">
        <v>11.3</v>
      </c>
    </row>
    <row r="94" spans="1:5" ht="15.75">
      <c r="A94" s="93" t="s">
        <v>66</v>
      </c>
      <c r="B94" s="93"/>
      <c r="C94" s="93"/>
      <c r="D94" s="93"/>
    </row>
    <row r="95" spans="1:5">
      <c r="A95" s="33"/>
      <c r="B95" s="95" t="s">
        <v>136</v>
      </c>
      <c r="C95" s="96"/>
      <c r="D95" s="96"/>
    </row>
    <row r="96" spans="1:5" ht="15.75">
      <c r="A96" s="78">
        <v>1</v>
      </c>
      <c r="B96" s="79" t="s">
        <v>67</v>
      </c>
      <c r="C96" s="78" t="s">
        <v>63</v>
      </c>
      <c r="D96" s="78">
        <v>90</v>
      </c>
      <c r="E96" s="14" t="s">
        <v>203</v>
      </c>
    </row>
    <row r="97" spans="1:4" ht="31.5">
      <c r="A97" s="78">
        <v>2</v>
      </c>
      <c r="B97" s="80" t="s">
        <v>180</v>
      </c>
      <c r="C97" s="78" t="s">
        <v>68</v>
      </c>
      <c r="D97" s="78">
        <v>985</v>
      </c>
    </row>
    <row r="98" spans="1:4" ht="15.75">
      <c r="A98" s="78"/>
      <c r="B98" s="83" t="s">
        <v>181</v>
      </c>
      <c r="C98" s="78"/>
      <c r="D98" s="78">
        <v>724</v>
      </c>
    </row>
    <row r="99" spans="1:4" ht="15.75">
      <c r="A99" s="78"/>
      <c r="B99" s="83" t="s">
        <v>182</v>
      </c>
      <c r="C99" s="78"/>
      <c r="D99" s="78">
        <v>173</v>
      </c>
    </row>
    <row r="100" spans="1:4" ht="15.75">
      <c r="A100" s="78"/>
      <c r="B100" s="83" t="s">
        <v>183</v>
      </c>
      <c r="C100" s="78"/>
      <c r="D100" s="78">
        <v>87</v>
      </c>
    </row>
    <row r="101" spans="1:4" ht="31.5">
      <c r="A101" s="78">
        <v>3</v>
      </c>
      <c r="B101" s="80" t="s">
        <v>184</v>
      </c>
      <c r="C101" s="78" t="s">
        <v>68</v>
      </c>
      <c r="D101" s="78">
        <v>1137</v>
      </c>
    </row>
    <row r="102" spans="1:4" ht="15.75">
      <c r="A102" s="78"/>
      <c r="B102" s="83" t="s">
        <v>181</v>
      </c>
      <c r="C102" s="78"/>
      <c r="D102" s="78">
        <v>121</v>
      </c>
    </row>
    <row r="103" spans="1:4" ht="15.75">
      <c r="A103" s="78"/>
      <c r="B103" s="83" t="s">
        <v>182</v>
      </c>
      <c r="C103" s="78"/>
      <c r="D103" s="78">
        <v>66</v>
      </c>
    </row>
    <row r="104" spans="1:4" ht="15.75">
      <c r="A104" s="78"/>
      <c r="B104" s="83" t="s">
        <v>183</v>
      </c>
      <c r="C104" s="78"/>
      <c r="D104" s="78">
        <v>950</v>
      </c>
    </row>
    <row r="105" spans="1:4" ht="47.25">
      <c r="A105" s="78">
        <v>4</v>
      </c>
      <c r="B105" s="80" t="s">
        <v>185</v>
      </c>
      <c r="C105" s="78" t="s">
        <v>69</v>
      </c>
      <c r="D105" s="78">
        <v>140</v>
      </c>
    </row>
    <row r="106" spans="1:4" ht="15.75">
      <c r="A106" s="78"/>
      <c r="B106" s="83" t="s">
        <v>181</v>
      </c>
      <c r="C106" s="78"/>
      <c r="D106" s="78">
        <v>87</v>
      </c>
    </row>
    <row r="107" spans="1:4" ht="15.75">
      <c r="A107" s="78"/>
      <c r="B107" s="83" t="s">
        <v>182</v>
      </c>
      <c r="C107" s="78"/>
      <c r="D107" s="78">
        <v>34</v>
      </c>
    </row>
    <row r="108" spans="1:4" ht="15.75">
      <c r="A108" s="78"/>
      <c r="B108" s="83" t="s">
        <v>183</v>
      </c>
      <c r="C108" s="78"/>
      <c r="D108" s="78">
        <v>19</v>
      </c>
    </row>
    <row r="109" spans="1:4" ht="47.25">
      <c r="A109" s="78">
        <v>5</v>
      </c>
      <c r="B109" s="80" t="s">
        <v>186</v>
      </c>
      <c r="C109" s="78" t="s">
        <v>69</v>
      </c>
      <c r="D109" s="78">
        <v>225</v>
      </c>
    </row>
    <row r="110" spans="1:4" ht="15.75">
      <c r="A110" s="78"/>
      <c r="B110" s="83" t="s">
        <v>181</v>
      </c>
      <c r="C110" s="78"/>
      <c r="D110" s="78">
        <v>23</v>
      </c>
    </row>
    <row r="111" spans="1:4" ht="15.75">
      <c r="A111" s="78"/>
      <c r="B111" s="83" t="s">
        <v>182</v>
      </c>
      <c r="C111" s="78"/>
      <c r="D111" s="78">
        <v>20</v>
      </c>
    </row>
    <row r="112" spans="1:4" ht="15.75">
      <c r="A112" s="78"/>
      <c r="B112" s="83" t="s">
        <v>183</v>
      </c>
      <c r="C112" s="78"/>
      <c r="D112" s="78">
        <v>182</v>
      </c>
    </row>
    <row r="113" spans="1:4" ht="31.5">
      <c r="A113" s="78">
        <v>6</v>
      </c>
      <c r="B113" s="80" t="s">
        <v>187</v>
      </c>
      <c r="C113" s="78" t="s">
        <v>70</v>
      </c>
      <c r="D113" s="78">
        <v>604</v>
      </c>
    </row>
    <row r="114" spans="1:4" ht="15.75">
      <c r="A114" s="78"/>
      <c r="B114" s="83" t="s">
        <v>181</v>
      </c>
      <c r="C114" s="78"/>
      <c r="D114" s="78">
        <v>198</v>
      </c>
    </row>
    <row r="115" spans="1:4" ht="15.75">
      <c r="A115" s="78"/>
      <c r="B115" s="83" t="s">
        <v>182</v>
      </c>
      <c r="C115" s="78"/>
      <c r="D115" s="78">
        <v>104</v>
      </c>
    </row>
    <row r="116" spans="1:4" ht="15.75">
      <c r="A116" s="78"/>
      <c r="B116" s="83" t="s">
        <v>183</v>
      </c>
      <c r="C116" s="78"/>
      <c r="D116" s="78">
        <v>302</v>
      </c>
    </row>
    <row r="117" spans="1:4" ht="31.5">
      <c r="A117" s="78">
        <v>7</v>
      </c>
      <c r="B117" s="80" t="s">
        <v>188</v>
      </c>
      <c r="C117" s="78" t="s">
        <v>68</v>
      </c>
      <c r="D117" s="78">
        <v>580</v>
      </c>
    </row>
    <row r="118" spans="1:4" ht="15.75">
      <c r="A118" s="81"/>
      <c r="B118" s="83" t="s">
        <v>181</v>
      </c>
      <c r="C118" s="81"/>
      <c r="D118" s="81">
        <v>472</v>
      </c>
    </row>
    <row r="119" spans="1:4" ht="15.75">
      <c r="A119" s="81"/>
      <c r="B119" s="83" t="s">
        <v>182</v>
      </c>
      <c r="C119" s="81"/>
      <c r="D119" s="81">
        <v>68</v>
      </c>
    </row>
    <row r="120" spans="1:4" ht="15.75">
      <c r="A120" s="81"/>
      <c r="B120" s="83" t="s">
        <v>183</v>
      </c>
      <c r="C120" s="81"/>
      <c r="D120" s="81">
        <v>40</v>
      </c>
    </row>
    <row r="121" spans="1:4" ht="29.25">
      <c r="A121" s="81">
        <v>8</v>
      </c>
      <c r="B121" s="84" t="s">
        <v>189</v>
      </c>
      <c r="C121" s="78" t="s">
        <v>68</v>
      </c>
      <c r="D121" s="81">
        <v>98</v>
      </c>
    </row>
    <row r="122" spans="1:4" ht="15">
      <c r="A122" s="81"/>
      <c r="B122" s="85" t="s">
        <v>190</v>
      </c>
      <c r="C122" s="78" t="s">
        <v>68</v>
      </c>
      <c r="D122" s="81">
        <v>96.4</v>
      </c>
    </row>
    <row r="123" spans="1:4" ht="15">
      <c r="A123" s="81"/>
      <c r="B123" s="85" t="s">
        <v>191</v>
      </c>
      <c r="C123" s="78" t="s">
        <v>68</v>
      </c>
      <c r="D123" s="81">
        <v>1.6</v>
      </c>
    </row>
    <row r="124" spans="1:4" ht="31.5">
      <c r="A124" s="81"/>
      <c r="B124" s="83" t="s">
        <v>192</v>
      </c>
      <c r="C124" s="81"/>
      <c r="D124" s="82" t="s">
        <v>193</v>
      </c>
    </row>
  </sheetData>
  <mergeCells count="14">
    <mergeCell ref="B2:D2"/>
    <mergeCell ref="C1:D1"/>
    <mergeCell ref="B95:D95"/>
    <mergeCell ref="B22:D22"/>
    <mergeCell ref="B29:D29"/>
    <mergeCell ref="A4:D4"/>
    <mergeCell ref="A94:D94"/>
    <mergeCell ref="B33:D33"/>
    <mergeCell ref="A7:D7"/>
    <mergeCell ref="A32:D32"/>
    <mergeCell ref="A8:A9"/>
    <mergeCell ref="B8:B9"/>
    <mergeCell ref="C8:C9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7"/>
  <sheetViews>
    <sheetView tabSelected="1" workbookViewId="0">
      <selection activeCell="Q48" sqref="Q48"/>
    </sheetView>
  </sheetViews>
  <sheetFormatPr defaultRowHeight="12.75"/>
  <cols>
    <col min="1" max="1" width="6.5703125" style="10" bestFit="1" customWidth="1"/>
    <col min="2" max="2" width="51.42578125" style="10" customWidth="1"/>
    <col min="3" max="3" width="8.5703125" style="10" customWidth="1"/>
    <col min="4" max="4" width="17" style="10" customWidth="1"/>
    <col min="5" max="16384" width="9.140625" style="10"/>
  </cols>
  <sheetData>
    <row r="1" spans="1:4" ht="15.75">
      <c r="A1" s="93" t="s">
        <v>101</v>
      </c>
      <c r="B1" s="93"/>
      <c r="C1" s="93"/>
      <c r="D1" s="93"/>
    </row>
    <row r="2" spans="1:4" ht="15.75">
      <c r="A2" s="114" t="s">
        <v>0</v>
      </c>
      <c r="B2" s="115"/>
      <c r="C2" s="115"/>
      <c r="D2" s="115"/>
    </row>
    <row r="3" spans="1:4" ht="1.5" customHeight="1">
      <c r="A3" s="11"/>
      <c r="B3" s="11"/>
      <c r="C3" s="11"/>
      <c r="D3" s="11"/>
    </row>
    <row r="4" spans="1:4">
      <c r="A4" s="95" t="s">
        <v>144</v>
      </c>
      <c r="B4" s="96"/>
      <c r="C4" s="96"/>
      <c r="D4" s="96"/>
    </row>
    <row r="5" spans="1:4" ht="15" customHeight="1">
      <c r="A5" s="116" t="s">
        <v>1</v>
      </c>
      <c r="B5" s="108" t="s">
        <v>101</v>
      </c>
      <c r="C5" s="108" t="s">
        <v>2</v>
      </c>
      <c r="D5" s="117" t="s">
        <v>31</v>
      </c>
    </row>
    <row r="6" spans="1:4" ht="10.5" customHeight="1">
      <c r="A6" s="116"/>
      <c r="B6" s="108"/>
      <c r="C6" s="108"/>
      <c r="D6" s="118"/>
    </row>
    <row r="7" spans="1:4" ht="6.75" customHeight="1">
      <c r="A7" s="18"/>
      <c r="B7" s="19"/>
      <c r="C7" s="19"/>
      <c r="D7" s="19"/>
    </row>
    <row r="8" spans="1:4" ht="25.5">
      <c r="A8" s="71">
        <v>1</v>
      </c>
      <c r="B8" s="9" t="s">
        <v>105</v>
      </c>
      <c r="C8" s="13" t="s">
        <v>5</v>
      </c>
      <c r="D8" s="20">
        <v>198.0663897544911</v>
      </c>
    </row>
    <row r="9" spans="1:4">
      <c r="A9" s="70"/>
      <c r="B9" s="1" t="s">
        <v>106</v>
      </c>
      <c r="C9" s="1"/>
      <c r="D9" s="20"/>
    </row>
    <row r="10" spans="1:4">
      <c r="A10" s="72" t="s">
        <v>153</v>
      </c>
      <c r="B10" s="1" t="s">
        <v>107</v>
      </c>
      <c r="C10" s="13" t="s">
        <v>5</v>
      </c>
      <c r="D10" s="20">
        <v>102.09291081447107</v>
      </c>
    </row>
    <row r="11" spans="1:4">
      <c r="A11" s="72" t="s">
        <v>154</v>
      </c>
      <c r="B11" s="3" t="s">
        <v>108</v>
      </c>
      <c r="C11" s="13" t="s">
        <v>5</v>
      </c>
      <c r="D11" s="20">
        <v>11.861083122242009</v>
      </c>
    </row>
    <row r="12" spans="1:4">
      <c r="A12" s="72" t="s">
        <v>155</v>
      </c>
      <c r="B12" s="1" t="s">
        <v>109</v>
      </c>
      <c r="C12" s="13" t="s">
        <v>5</v>
      </c>
      <c r="D12" s="20">
        <v>72.332397317843544</v>
      </c>
    </row>
    <row r="13" spans="1:4">
      <c r="A13" s="72" t="s">
        <v>156</v>
      </c>
      <c r="B13" s="1" t="s">
        <v>110</v>
      </c>
      <c r="C13" s="13" t="s">
        <v>5</v>
      </c>
      <c r="D13" s="20">
        <v>6.2429016402374815</v>
      </c>
    </row>
    <row r="14" spans="1:4" ht="25.5">
      <c r="A14" s="73" t="s">
        <v>163</v>
      </c>
      <c r="B14" s="3" t="s">
        <v>111</v>
      </c>
      <c r="C14" s="13" t="s">
        <v>22</v>
      </c>
      <c r="D14" s="20">
        <v>0.12618870416556802</v>
      </c>
    </row>
    <row r="15" spans="1:4" ht="25.5">
      <c r="A15" s="73" t="s">
        <v>164</v>
      </c>
      <c r="B15" s="3" t="s">
        <v>112</v>
      </c>
      <c r="C15" s="13" t="s">
        <v>25</v>
      </c>
      <c r="D15" s="20">
        <v>4.9086757990867582</v>
      </c>
    </row>
    <row r="16" spans="1:4" ht="38.25">
      <c r="A16" s="73" t="s">
        <v>165</v>
      </c>
      <c r="B16" s="3" t="s">
        <v>113</v>
      </c>
      <c r="C16" s="13" t="s">
        <v>115</v>
      </c>
      <c r="D16" s="20">
        <v>245.4337899543379</v>
      </c>
    </row>
    <row r="17" spans="1:4" ht="25.5">
      <c r="A17" s="73" t="s">
        <v>166</v>
      </c>
      <c r="B17" s="3" t="s">
        <v>114</v>
      </c>
      <c r="C17" s="13" t="s">
        <v>25</v>
      </c>
      <c r="D17" s="20">
        <v>23.589787821286869</v>
      </c>
    </row>
    <row r="18" spans="1:4" ht="15.75" customHeight="1">
      <c r="A18" s="24"/>
      <c r="B18" s="32" t="s">
        <v>145</v>
      </c>
      <c r="C18" s="33"/>
      <c r="D18" s="34"/>
    </row>
    <row r="19" spans="1:4" ht="25.5">
      <c r="A19" s="12">
        <v>1</v>
      </c>
      <c r="B19" s="3" t="s">
        <v>116</v>
      </c>
      <c r="C19" s="13" t="s">
        <v>5</v>
      </c>
      <c r="D19" s="20">
        <v>6281.666666666667</v>
      </c>
    </row>
    <row r="20" spans="1:4" ht="25.5">
      <c r="A20" s="12">
        <v>2</v>
      </c>
      <c r="B20" s="3" t="s">
        <v>117</v>
      </c>
      <c r="C20" s="13" t="s">
        <v>5</v>
      </c>
      <c r="D20" s="20">
        <v>6399.2370370370372</v>
      </c>
    </row>
    <row r="21" spans="1:4" ht="25.5">
      <c r="A21" s="12">
        <v>3</v>
      </c>
      <c r="B21" s="3" t="s">
        <v>139</v>
      </c>
      <c r="C21" s="13" t="s">
        <v>5</v>
      </c>
      <c r="D21" s="20">
        <v>9615.3846153846152</v>
      </c>
    </row>
    <row r="22" spans="1:4" ht="25.5">
      <c r="A22" s="12">
        <v>4</v>
      </c>
      <c r="B22" s="3" t="s">
        <v>140</v>
      </c>
      <c r="C22" s="13" t="s">
        <v>5</v>
      </c>
      <c r="D22" s="20">
        <v>9601.4869888475841</v>
      </c>
    </row>
    <row r="23" spans="1:4" ht="25.5">
      <c r="A23" s="12">
        <v>5</v>
      </c>
      <c r="B23" s="3" t="s">
        <v>141</v>
      </c>
      <c r="C23" s="13" t="s">
        <v>5</v>
      </c>
      <c r="D23" s="20">
        <v>947.36842105263156</v>
      </c>
    </row>
    <row r="24" spans="1:4" ht="25.5">
      <c r="A24" s="12">
        <v>6</v>
      </c>
      <c r="B24" s="3" t="s">
        <v>142</v>
      </c>
      <c r="C24" s="13" t="s">
        <v>5</v>
      </c>
      <c r="D24" s="20">
        <v>1185.6526071072733</v>
      </c>
    </row>
    <row r="25" spans="1:4">
      <c r="A25" s="24"/>
      <c r="B25" s="35" t="s">
        <v>152</v>
      </c>
      <c r="C25" s="33"/>
      <c r="D25" s="34"/>
    </row>
    <row r="26" spans="1:4" ht="25.5">
      <c r="A26" s="12">
        <v>1</v>
      </c>
      <c r="B26" s="3" t="s">
        <v>119</v>
      </c>
      <c r="C26" s="15" t="s">
        <v>5</v>
      </c>
      <c r="D26" s="20">
        <v>71428.571428571435</v>
      </c>
    </row>
    <row r="27" spans="1:4" s="26" customFormat="1" ht="25.5">
      <c r="A27" s="76">
        <v>2</v>
      </c>
      <c r="B27" s="77" t="s">
        <v>120</v>
      </c>
      <c r="C27" s="40" t="s">
        <v>121</v>
      </c>
      <c r="D27" s="31">
        <v>60300</v>
      </c>
    </row>
    <row r="28" spans="1:4">
      <c r="B28" s="112" t="s">
        <v>65</v>
      </c>
      <c r="C28" s="112"/>
      <c r="D28" s="112"/>
    </row>
    <row r="29" spans="1:4" ht="24.75" customHeight="1">
      <c r="A29" s="95" t="s">
        <v>99</v>
      </c>
      <c r="B29" s="96"/>
      <c r="C29" s="96"/>
      <c r="D29" s="111"/>
    </row>
    <row r="30" spans="1:4">
      <c r="A30" s="75">
        <v>1</v>
      </c>
      <c r="B30" s="27" t="s">
        <v>122</v>
      </c>
      <c r="C30" s="27"/>
      <c r="D30" s="28"/>
    </row>
    <row r="31" spans="1:4">
      <c r="A31" s="72"/>
      <c r="B31" s="1" t="s">
        <v>42</v>
      </c>
      <c r="C31" s="1" t="s">
        <v>5</v>
      </c>
      <c r="D31" s="20">
        <v>7039.8440979955458</v>
      </c>
    </row>
    <row r="32" spans="1:4">
      <c r="A32" s="72"/>
      <c r="B32" s="1" t="s">
        <v>43</v>
      </c>
      <c r="C32" s="1" t="s">
        <v>5</v>
      </c>
      <c r="D32" s="20">
        <v>10806.201083684527</v>
      </c>
    </row>
    <row r="33" spans="1:4">
      <c r="A33" s="72"/>
      <c r="B33" s="1" t="s">
        <v>176</v>
      </c>
      <c r="C33" s="1"/>
      <c r="D33" s="20">
        <v>26925.72445348246</v>
      </c>
    </row>
    <row r="34" spans="1:4">
      <c r="A34" s="73" t="s">
        <v>153</v>
      </c>
      <c r="B34" s="27" t="s">
        <v>44</v>
      </c>
      <c r="C34" s="27"/>
      <c r="D34" s="28"/>
    </row>
    <row r="35" spans="1:4">
      <c r="A35" s="72"/>
      <c r="B35" s="1" t="s">
        <v>42</v>
      </c>
      <c r="C35" s="1" t="s">
        <v>5</v>
      </c>
      <c r="D35" s="20">
        <v>2097.1603563474387</v>
      </c>
    </row>
    <row r="36" spans="1:4">
      <c r="A36" s="72"/>
      <c r="B36" s="1" t="s">
        <v>43</v>
      </c>
      <c r="C36" s="1" t="s">
        <v>5</v>
      </c>
      <c r="D36" s="20">
        <v>3828.1155930162554</v>
      </c>
    </row>
    <row r="37" spans="1:4">
      <c r="A37" s="72"/>
      <c r="B37" s="1" t="s">
        <v>176</v>
      </c>
      <c r="C37" s="1" t="s">
        <v>5</v>
      </c>
      <c r="D37" s="20">
        <v>0</v>
      </c>
    </row>
    <row r="38" spans="1:4">
      <c r="A38" s="73" t="s">
        <v>154</v>
      </c>
      <c r="B38" s="27" t="s">
        <v>46</v>
      </c>
      <c r="C38" s="27"/>
      <c r="D38" s="28"/>
    </row>
    <row r="39" spans="1:4">
      <c r="A39" s="72"/>
      <c r="B39" s="1" t="s">
        <v>42</v>
      </c>
      <c r="C39" s="1" t="s">
        <v>5</v>
      </c>
      <c r="D39" s="20">
        <v>67.906458797327389</v>
      </c>
    </row>
    <row r="40" spans="1:4">
      <c r="A40" s="72"/>
      <c r="B40" s="1" t="s">
        <v>43</v>
      </c>
      <c r="C40" s="1" t="s">
        <v>5</v>
      </c>
      <c r="D40" s="20">
        <v>136.30343166767008</v>
      </c>
    </row>
    <row r="41" spans="1:4">
      <c r="A41" s="72"/>
      <c r="B41" s="1" t="s">
        <v>176</v>
      </c>
      <c r="C41" s="1" t="s">
        <v>5</v>
      </c>
      <c r="D41" s="20">
        <v>33.858668022369088</v>
      </c>
    </row>
    <row r="42" spans="1:4">
      <c r="A42" s="73" t="s">
        <v>155</v>
      </c>
      <c r="B42" s="27" t="s">
        <v>48</v>
      </c>
      <c r="C42" s="27"/>
      <c r="D42" s="28"/>
    </row>
    <row r="43" spans="1:4">
      <c r="A43" s="72"/>
      <c r="B43" s="1" t="s">
        <v>42</v>
      </c>
      <c r="C43" s="1" t="s">
        <v>5</v>
      </c>
      <c r="D43" s="20">
        <v>270.26726057906461</v>
      </c>
    </row>
    <row r="44" spans="1:4">
      <c r="A44" s="72"/>
      <c r="B44" s="1" t="s">
        <v>43</v>
      </c>
      <c r="C44" s="1" t="s">
        <v>5</v>
      </c>
      <c r="D44" s="20">
        <v>355.93016255267912</v>
      </c>
    </row>
    <row r="45" spans="1:4">
      <c r="A45" s="72"/>
      <c r="B45" s="1" t="s">
        <v>176</v>
      </c>
      <c r="C45" s="1" t="s">
        <v>5</v>
      </c>
      <c r="D45" s="20">
        <v>732.48601931875953</v>
      </c>
    </row>
    <row r="46" spans="1:4">
      <c r="A46" s="73" t="s">
        <v>156</v>
      </c>
      <c r="B46" s="27" t="s">
        <v>123</v>
      </c>
      <c r="C46" s="27"/>
      <c r="D46" s="28"/>
    </row>
    <row r="47" spans="1:4">
      <c r="A47" s="72"/>
      <c r="B47" s="1" t="s">
        <v>42</v>
      </c>
      <c r="C47" s="1" t="s">
        <v>5</v>
      </c>
      <c r="D47" s="20">
        <v>0</v>
      </c>
    </row>
    <row r="48" spans="1:4">
      <c r="A48" s="72"/>
      <c r="B48" s="1" t="s">
        <v>43</v>
      </c>
      <c r="C48" s="1" t="s">
        <v>5</v>
      </c>
      <c r="D48" s="20">
        <v>0</v>
      </c>
    </row>
    <row r="49" spans="1:4">
      <c r="A49" s="72"/>
      <c r="B49" s="1" t="s">
        <v>176</v>
      </c>
      <c r="C49" s="4" t="s">
        <v>5</v>
      </c>
      <c r="D49" s="20">
        <v>499.44077275038131</v>
      </c>
    </row>
    <row r="50" spans="1:4" ht="25.5">
      <c r="A50" s="73" t="s">
        <v>157</v>
      </c>
      <c r="B50" s="29" t="s">
        <v>124</v>
      </c>
      <c r="C50" s="27"/>
      <c r="D50" s="28"/>
    </row>
    <row r="51" spans="1:4">
      <c r="A51" s="72"/>
      <c r="B51" s="1" t="s">
        <v>42</v>
      </c>
      <c r="C51" s="1" t="s">
        <v>5</v>
      </c>
      <c r="D51" s="20">
        <v>46.792873051224944</v>
      </c>
    </row>
    <row r="52" spans="1:4">
      <c r="A52" s="72"/>
      <c r="B52" s="1" t="s">
        <v>43</v>
      </c>
      <c r="C52" s="1" t="s">
        <v>5</v>
      </c>
      <c r="D52" s="20">
        <v>74.714027694160151</v>
      </c>
    </row>
    <row r="53" spans="1:4">
      <c r="A53" s="72"/>
      <c r="B53" s="1" t="s">
        <v>176</v>
      </c>
      <c r="C53" s="1" t="s">
        <v>5</v>
      </c>
      <c r="D53" s="20">
        <v>2199.5932892730048</v>
      </c>
    </row>
    <row r="54" spans="1:4">
      <c r="A54" s="73" t="s">
        <v>158</v>
      </c>
      <c r="B54" s="27" t="s">
        <v>55</v>
      </c>
      <c r="C54" s="23"/>
      <c r="D54" s="26"/>
    </row>
    <row r="55" spans="1:4">
      <c r="A55" s="72"/>
      <c r="B55" s="1" t="s">
        <v>42</v>
      </c>
      <c r="C55" s="1" t="s">
        <v>5</v>
      </c>
      <c r="D55" s="20">
        <v>95.523385300668153</v>
      </c>
    </row>
    <row r="56" spans="1:4">
      <c r="A56" s="72"/>
      <c r="B56" s="1" t="s">
        <v>43</v>
      </c>
      <c r="C56" s="1" t="s">
        <v>5</v>
      </c>
      <c r="D56" s="20">
        <v>206.02046959662854</v>
      </c>
    </row>
    <row r="57" spans="1:4">
      <c r="A57" s="72"/>
      <c r="B57" s="1" t="s">
        <v>176</v>
      </c>
      <c r="C57" s="1"/>
      <c r="D57" s="20">
        <v>0</v>
      </c>
    </row>
    <row r="58" spans="1:4">
      <c r="A58" s="73" t="s">
        <v>163</v>
      </c>
      <c r="B58" s="27" t="s">
        <v>125</v>
      </c>
      <c r="C58" s="27"/>
      <c r="D58" s="28"/>
    </row>
    <row r="59" spans="1:4">
      <c r="A59" s="72"/>
      <c r="B59" s="1" t="s">
        <v>42</v>
      </c>
      <c r="C59" s="1" t="s">
        <v>5</v>
      </c>
      <c r="D59" s="20">
        <v>193326.60550458715</v>
      </c>
    </row>
    <row r="60" spans="1:4">
      <c r="A60" s="72"/>
      <c r="B60" s="1" t="s">
        <v>43</v>
      </c>
      <c r="C60" s="1" t="s">
        <v>5</v>
      </c>
      <c r="D60" s="20">
        <v>267897.01492537314</v>
      </c>
    </row>
    <row r="61" spans="1:4">
      <c r="A61" s="72"/>
      <c r="B61" s="1" t="s">
        <v>176</v>
      </c>
      <c r="C61" s="1" t="s">
        <v>5</v>
      </c>
      <c r="D61" s="20">
        <v>367797.91666666669</v>
      </c>
    </row>
    <row r="62" spans="1:4">
      <c r="A62" s="73" t="s">
        <v>167</v>
      </c>
      <c r="B62" s="27" t="s">
        <v>44</v>
      </c>
      <c r="C62" s="27"/>
      <c r="D62" s="28"/>
    </row>
    <row r="63" spans="1:4">
      <c r="A63" s="72"/>
      <c r="B63" s="1" t="s">
        <v>42</v>
      </c>
      <c r="C63" s="1" t="s">
        <v>5</v>
      </c>
      <c r="D63" s="20">
        <v>57591.743119266052</v>
      </c>
    </row>
    <row r="64" spans="1:4">
      <c r="A64" s="72"/>
      <c r="B64" s="1" t="s">
        <v>43</v>
      </c>
      <c r="C64" s="1" t="s">
        <v>5</v>
      </c>
      <c r="D64" s="20">
        <v>94902.985074626864</v>
      </c>
    </row>
    <row r="65" spans="1:4">
      <c r="A65" s="72"/>
      <c r="B65" s="1" t="s">
        <v>176</v>
      </c>
      <c r="C65" s="1" t="s">
        <v>5</v>
      </c>
      <c r="D65" s="20">
        <v>0</v>
      </c>
    </row>
    <row r="66" spans="1:4">
      <c r="A66" s="73" t="s">
        <v>168</v>
      </c>
      <c r="B66" s="27" t="s">
        <v>46</v>
      </c>
      <c r="C66" s="27"/>
      <c r="D66" s="28"/>
    </row>
    <row r="67" spans="1:4">
      <c r="A67" s="72"/>
      <c r="B67" s="1" t="s">
        <v>42</v>
      </c>
      <c r="C67" s="1" t="s">
        <v>5</v>
      </c>
      <c r="D67" s="20">
        <v>1864.8318042813455</v>
      </c>
    </row>
    <row r="68" spans="1:4">
      <c r="A68" s="72"/>
      <c r="B68" s="1" t="s">
        <v>43</v>
      </c>
      <c r="C68" s="1" t="s">
        <v>5</v>
      </c>
      <c r="D68" s="20">
        <v>3379.1044776119402</v>
      </c>
    </row>
    <row r="69" spans="1:4">
      <c r="A69" s="72"/>
      <c r="B69" s="1" t="s">
        <v>176</v>
      </c>
      <c r="C69" s="1" t="s">
        <v>5</v>
      </c>
      <c r="D69" s="20">
        <v>462.5</v>
      </c>
    </row>
    <row r="70" spans="1:4">
      <c r="A70" s="73" t="s">
        <v>169</v>
      </c>
      <c r="B70" s="27" t="s">
        <v>48</v>
      </c>
      <c r="C70" s="27"/>
      <c r="D70" s="28"/>
    </row>
    <row r="71" spans="1:4">
      <c r="A71" s="72"/>
      <c r="B71" s="1" t="s">
        <v>42</v>
      </c>
      <c r="C71" s="1" t="s">
        <v>5</v>
      </c>
      <c r="D71" s="20">
        <v>7422.0183486238529</v>
      </c>
    </row>
    <row r="72" spans="1:4">
      <c r="A72" s="72"/>
      <c r="B72" s="1" t="s">
        <v>43</v>
      </c>
      <c r="C72" s="1" t="s">
        <v>5</v>
      </c>
      <c r="D72" s="20">
        <v>8823.880597014926</v>
      </c>
    </row>
    <row r="73" spans="1:4">
      <c r="A73" s="72"/>
      <c r="B73" s="1" t="s">
        <v>176</v>
      </c>
      <c r="C73" s="1" t="s">
        <v>5</v>
      </c>
      <c r="D73" s="20">
        <v>10005.555555555555</v>
      </c>
    </row>
    <row r="74" spans="1:4">
      <c r="A74" s="73" t="s">
        <v>170</v>
      </c>
      <c r="B74" s="27" t="s">
        <v>123</v>
      </c>
      <c r="C74" s="27"/>
      <c r="D74" s="28"/>
    </row>
    <row r="75" spans="1:4">
      <c r="A75" s="72"/>
      <c r="B75" s="1" t="s">
        <v>42</v>
      </c>
      <c r="C75" s="1" t="s">
        <v>5</v>
      </c>
      <c r="D75" s="20">
        <v>0</v>
      </c>
    </row>
    <row r="76" spans="1:4">
      <c r="A76" s="72"/>
      <c r="B76" s="1" t="s">
        <v>43</v>
      </c>
      <c r="C76" s="1" t="s">
        <v>5</v>
      </c>
      <c r="D76" s="20">
        <v>0</v>
      </c>
    </row>
    <row r="77" spans="1:4">
      <c r="A77" s="72"/>
      <c r="B77" s="1" t="s">
        <v>176</v>
      </c>
      <c r="C77" s="4" t="s">
        <v>5</v>
      </c>
      <c r="D77" s="20">
        <v>6822.2222222222226</v>
      </c>
    </row>
    <row r="78" spans="1:4" ht="20.25" customHeight="1">
      <c r="A78" s="73" t="s">
        <v>171</v>
      </c>
      <c r="B78" s="29" t="s">
        <v>124</v>
      </c>
      <c r="C78" s="27"/>
      <c r="D78" s="30"/>
    </row>
    <row r="79" spans="1:4">
      <c r="A79" s="72"/>
      <c r="B79" s="1" t="s">
        <v>42</v>
      </c>
      <c r="C79" s="1"/>
      <c r="D79" s="20">
        <v>1285.0152905198777</v>
      </c>
    </row>
    <row r="80" spans="1:4">
      <c r="A80" s="72"/>
      <c r="B80" s="1" t="s">
        <v>43</v>
      </c>
      <c r="C80" s="1"/>
      <c r="D80" s="20">
        <v>1852.2388059701493</v>
      </c>
    </row>
    <row r="81" spans="1:4">
      <c r="A81" s="72"/>
      <c r="B81" s="1" t="s">
        <v>176</v>
      </c>
      <c r="C81" s="1"/>
      <c r="D81" s="20">
        <v>30045.833333333332</v>
      </c>
    </row>
    <row r="82" spans="1:4">
      <c r="A82" s="73" t="s">
        <v>172</v>
      </c>
      <c r="B82" s="74" t="s">
        <v>178</v>
      </c>
      <c r="C82" s="1" t="s">
        <v>5</v>
      </c>
      <c r="D82" s="20">
        <v>7730.7042767812318</v>
      </c>
    </row>
    <row r="83" spans="1:4">
      <c r="A83" s="72"/>
      <c r="B83" s="1" t="s">
        <v>42</v>
      </c>
      <c r="C83" s="1"/>
      <c r="D83" s="20">
        <v>2623.2415902140674</v>
      </c>
    </row>
    <row r="84" spans="1:4">
      <c r="A84" s="72"/>
      <c r="B84" s="1" t="s">
        <v>43</v>
      </c>
      <c r="C84" s="1"/>
      <c r="D84" s="20">
        <v>5107.4626865671644</v>
      </c>
    </row>
    <row r="85" spans="1:4">
      <c r="A85" s="72"/>
      <c r="B85" s="1" t="s">
        <v>176</v>
      </c>
      <c r="C85" s="1"/>
      <c r="D85" s="20">
        <v>0</v>
      </c>
    </row>
    <row r="86" spans="1:4" ht="25.5">
      <c r="A86" s="73" t="s">
        <v>164</v>
      </c>
      <c r="B86" s="43" t="s">
        <v>126</v>
      </c>
      <c r="C86" s="5" t="s">
        <v>60</v>
      </c>
      <c r="D86" s="31"/>
    </row>
    <row r="87" spans="1:4">
      <c r="A87" s="72"/>
      <c r="B87" s="5" t="s">
        <v>42</v>
      </c>
      <c r="C87" s="5"/>
      <c r="D87" s="25">
        <v>8.0833843125437302E-2</v>
      </c>
    </row>
    <row r="88" spans="1:4">
      <c r="A88" s="72"/>
      <c r="B88" s="5" t="s">
        <v>43</v>
      </c>
      <c r="C88" s="5"/>
      <c r="D88" s="25">
        <v>8.1236883628164197E-2</v>
      </c>
    </row>
    <row r="89" spans="1:4">
      <c r="A89" s="72"/>
      <c r="B89" s="5" t="s">
        <v>176</v>
      </c>
      <c r="C89" s="5"/>
      <c r="D89" s="25">
        <v>7.965580574130636E-2</v>
      </c>
    </row>
    <row r="90" spans="1:4" ht="15" customHeight="1">
      <c r="A90" s="113" t="s">
        <v>66</v>
      </c>
      <c r="B90" s="113"/>
      <c r="C90" s="113"/>
      <c r="D90" s="113"/>
    </row>
    <row r="91" spans="1:4" ht="24" customHeight="1">
      <c r="B91" s="104" t="s">
        <v>147</v>
      </c>
      <c r="C91" s="104"/>
      <c r="D91" s="104"/>
    </row>
    <row r="92" spans="1:4" ht="15.75">
      <c r="A92" s="78">
        <v>1</v>
      </c>
      <c r="B92" s="80" t="s">
        <v>199</v>
      </c>
      <c r="C92" s="89" t="s">
        <v>127</v>
      </c>
      <c r="D92" s="90">
        <v>71.3</v>
      </c>
    </row>
    <row r="93" spans="1:4" ht="30.75" customHeight="1">
      <c r="A93" s="78">
        <v>2</v>
      </c>
      <c r="B93" s="92" t="s">
        <v>200</v>
      </c>
      <c r="C93" s="78" t="s">
        <v>128</v>
      </c>
      <c r="D93" s="78">
        <v>26010</v>
      </c>
    </row>
    <row r="94" spans="1:4" ht="24.75" customHeight="1">
      <c r="A94" s="78">
        <v>3</v>
      </c>
      <c r="B94" s="86" t="s">
        <v>201</v>
      </c>
      <c r="C94" s="78" t="s">
        <v>127</v>
      </c>
      <c r="D94" s="78">
        <v>2.2000000000000002</v>
      </c>
    </row>
    <row r="95" spans="1:4" ht="15.75">
      <c r="A95" s="81"/>
      <c r="B95" s="83" t="s">
        <v>181</v>
      </c>
      <c r="C95" s="81"/>
      <c r="D95" s="81">
        <v>3</v>
      </c>
    </row>
    <row r="96" spans="1:4" ht="15.75">
      <c r="A96" s="81"/>
      <c r="B96" s="83" t="s">
        <v>182</v>
      </c>
      <c r="C96" s="81"/>
      <c r="D96" s="81">
        <v>2.1</v>
      </c>
    </row>
    <row r="97" spans="1:4" ht="15.75">
      <c r="A97" s="81"/>
      <c r="B97" s="83" t="s">
        <v>183</v>
      </c>
      <c r="C97" s="81"/>
      <c r="D97" s="81">
        <v>1.6</v>
      </c>
    </row>
  </sheetData>
  <mergeCells count="11">
    <mergeCell ref="B91:D91"/>
    <mergeCell ref="A29:D29"/>
    <mergeCell ref="B28:D28"/>
    <mergeCell ref="A90:D90"/>
    <mergeCell ref="A1:D1"/>
    <mergeCell ref="A2:D2"/>
    <mergeCell ref="A5:A6"/>
    <mergeCell ref="B5:B6"/>
    <mergeCell ref="C5:C6"/>
    <mergeCell ref="A4:D4"/>
    <mergeCell ref="D5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0"/>
  <sheetViews>
    <sheetView topLeftCell="A22" workbookViewId="0">
      <selection activeCell="D55" sqref="D55"/>
    </sheetView>
  </sheetViews>
  <sheetFormatPr defaultColWidth="36.42578125" defaultRowHeight="15"/>
  <cols>
    <col min="1" max="1" width="6.28515625" style="44" bestFit="1" customWidth="1"/>
    <col min="2" max="2" width="45.140625" style="44" customWidth="1"/>
    <col min="3" max="3" width="8.7109375" style="44" customWidth="1"/>
    <col min="4" max="4" width="14.140625" style="44" bestFit="1" customWidth="1"/>
    <col min="5" max="16384" width="36.42578125" style="44"/>
  </cols>
  <sheetData>
    <row r="1" spans="1:5" ht="15.75">
      <c r="A1" s="93" t="s">
        <v>79</v>
      </c>
      <c r="B1" s="93"/>
      <c r="C1" s="93"/>
      <c r="D1" s="93"/>
    </row>
    <row r="2" spans="1:5" ht="35.25" customHeight="1">
      <c r="A2" s="119" t="s">
        <v>0</v>
      </c>
      <c r="B2" s="119"/>
      <c r="C2" s="119"/>
      <c r="D2" s="119"/>
      <c r="E2" s="45"/>
    </row>
    <row r="3" spans="1:5" ht="30" customHeight="1">
      <c r="A3" s="100" t="s">
        <v>144</v>
      </c>
      <c r="B3" s="101"/>
      <c r="C3" s="101"/>
      <c r="D3" s="102"/>
      <c r="E3" s="47"/>
    </row>
    <row r="4" spans="1:5" ht="25.5">
      <c r="A4" s="49" t="s">
        <v>76</v>
      </c>
      <c r="B4" s="49" t="s">
        <v>79</v>
      </c>
      <c r="C4" s="21" t="s">
        <v>143</v>
      </c>
      <c r="D4" s="21" t="s">
        <v>78</v>
      </c>
    </row>
    <row r="5" spans="1:5" ht="26.25">
      <c r="A5" s="46"/>
      <c r="B5" s="3" t="s">
        <v>71</v>
      </c>
      <c r="C5" s="13" t="s">
        <v>102</v>
      </c>
      <c r="D5" s="13">
        <v>162792.89000000001</v>
      </c>
    </row>
    <row r="6" spans="1:5" ht="26.25">
      <c r="A6" s="46"/>
      <c r="B6" s="3" t="s">
        <v>72</v>
      </c>
      <c r="C6" s="13"/>
      <c r="D6" s="1"/>
    </row>
    <row r="7" spans="1:5">
      <c r="A7" s="46"/>
      <c r="B7" s="51" t="s">
        <v>73</v>
      </c>
      <c r="C7" s="13" t="s">
        <v>103</v>
      </c>
      <c r="D7" s="13">
        <v>38038.269999999997</v>
      </c>
    </row>
    <row r="8" spans="1:5">
      <c r="A8" s="46"/>
      <c r="B8" s="13" t="s">
        <v>74</v>
      </c>
      <c r="C8" s="13" t="s">
        <v>103</v>
      </c>
      <c r="D8" s="13">
        <v>2318.8000000000002</v>
      </c>
    </row>
    <row r="9" spans="1:5" ht="26.25">
      <c r="A9" s="46"/>
      <c r="B9" s="3" t="s">
        <v>75</v>
      </c>
      <c r="C9" s="13" t="s">
        <v>104</v>
      </c>
      <c r="D9" s="13">
        <v>8760</v>
      </c>
    </row>
    <row r="10" spans="1:5" ht="30" customHeight="1">
      <c r="A10" s="52"/>
      <c r="B10" s="98" t="s">
        <v>145</v>
      </c>
      <c r="C10" s="98"/>
      <c r="D10" s="98"/>
    </row>
    <row r="11" spans="1:5" ht="26.25">
      <c r="A11" s="46"/>
      <c r="B11" s="3" t="s">
        <v>81</v>
      </c>
      <c r="C11" s="13" t="s">
        <v>87</v>
      </c>
      <c r="D11" s="13">
        <v>60</v>
      </c>
    </row>
    <row r="12" spans="1:5" ht="39">
      <c r="A12" s="46"/>
      <c r="B12" s="3" t="s">
        <v>82</v>
      </c>
      <c r="C12" s="13" t="s">
        <v>87</v>
      </c>
      <c r="D12" s="13">
        <v>13500</v>
      </c>
    </row>
    <row r="13" spans="1:5" ht="39">
      <c r="A13" s="46"/>
      <c r="B13" s="3" t="s">
        <v>83</v>
      </c>
      <c r="C13" s="13" t="s">
        <v>87</v>
      </c>
      <c r="D13" s="13">
        <v>52</v>
      </c>
    </row>
    <row r="14" spans="1:5" ht="39">
      <c r="A14" s="46"/>
      <c r="B14" s="3" t="s">
        <v>84</v>
      </c>
      <c r="C14" s="13" t="s">
        <v>87</v>
      </c>
      <c r="D14" s="13">
        <v>1345</v>
      </c>
    </row>
    <row r="15" spans="1:5" ht="39">
      <c r="A15" s="46"/>
      <c r="B15" s="3" t="s">
        <v>85</v>
      </c>
      <c r="C15" s="13" t="s">
        <v>88</v>
      </c>
      <c r="D15" s="13">
        <v>1900</v>
      </c>
    </row>
    <row r="16" spans="1:5" ht="39">
      <c r="A16" s="46"/>
      <c r="B16" s="3" t="s">
        <v>86</v>
      </c>
      <c r="C16" s="1"/>
      <c r="D16" s="13">
        <v>3011</v>
      </c>
    </row>
    <row r="17" spans="1:5">
      <c r="A17" s="52"/>
      <c r="B17" s="120" t="s">
        <v>152</v>
      </c>
      <c r="C17" s="120"/>
      <c r="D17" s="120"/>
    </row>
    <row r="18" spans="1:5" ht="39">
      <c r="A18" s="46"/>
      <c r="B18" s="3" t="s">
        <v>89</v>
      </c>
      <c r="C18" s="1"/>
      <c r="D18" s="13">
        <v>7</v>
      </c>
    </row>
    <row r="19" spans="1:5" ht="26.25">
      <c r="A19" s="46"/>
      <c r="B19" s="3" t="s">
        <v>90</v>
      </c>
      <c r="C19" s="1"/>
      <c r="D19" s="13">
        <v>50</v>
      </c>
    </row>
    <row r="20" spans="1:5" ht="18.75">
      <c r="B20" s="106" t="s">
        <v>65</v>
      </c>
      <c r="C20" s="106"/>
      <c r="D20" s="106"/>
      <c r="E20" s="53"/>
    </row>
    <row r="21" spans="1:5" ht="39.75" customHeight="1">
      <c r="A21" s="121" t="s">
        <v>146</v>
      </c>
      <c r="B21" s="121"/>
      <c r="C21" s="121"/>
      <c r="D21" s="121"/>
    </row>
    <row r="22" spans="1:5">
      <c r="A22" s="46"/>
      <c r="B22" s="27" t="s">
        <v>91</v>
      </c>
      <c r="C22" s="27" t="s">
        <v>63</v>
      </c>
      <c r="D22" s="27">
        <f>D23+D24+D25</f>
        <v>538</v>
      </c>
    </row>
    <row r="23" spans="1:5">
      <c r="A23" s="46"/>
      <c r="B23" s="1" t="s">
        <v>42</v>
      </c>
      <c r="C23" s="2" t="s">
        <v>63</v>
      </c>
      <c r="D23" s="1">
        <f>320+7</f>
        <v>327</v>
      </c>
    </row>
    <row r="24" spans="1:5">
      <c r="A24" s="46"/>
      <c r="B24" s="1" t="s">
        <v>43</v>
      </c>
      <c r="C24" s="2" t="s">
        <v>63</v>
      </c>
      <c r="D24" s="1">
        <v>67</v>
      </c>
    </row>
    <row r="25" spans="1:5">
      <c r="A25" s="46"/>
      <c r="B25" s="1" t="s">
        <v>176</v>
      </c>
      <c r="C25" s="2" t="s">
        <v>63</v>
      </c>
      <c r="D25" s="1">
        <v>144</v>
      </c>
    </row>
    <row r="26" spans="1:5">
      <c r="A26" s="46"/>
      <c r="B26" s="27" t="s">
        <v>92</v>
      </c>
      <c r="C26" s="27" t="s">
        <v>64</v>
      </c>
      <c r="D26" s="27">
        <f>D27+D28+D29</f>
        <v>12608</v>
      </c>
    </row>
    <row r="27" spans="1:5">
      <c r="A27" s="46"/>
      <c r="B27" s="1" t="s">
        <v>53</v>
      </c>
      <c r="C27" s="1" t="s">
        <v>64</v>
      </c>
      <c r="D27" s="1">
        <f>8840+140</f>
        <v>8980</v>
      </c>
    </row>
    <row r="28" spans="1:5">
      <c r="A28" s="46"/>
      <c r="B28" s="1" t="s">
        <v>54</v>
      </c>
      <c r="C28" s="1" t="s">
        <v>64</v>
      </c>
      <c r="D28" s="1">
        <v>1661</v>
      </c>
    </row>
    <row r="29" spans="1:5">
      <c r="A29" s="46"/>
      <c r="B29" s="1" t="s">
        <v>177</v>
      </c>
      <c r="C29" s="1" t="s">
        <v>64</v>
      </c>
      <c r="D29" s="1">
        <v>1967</v>
      </c>
    </row>
    <row r="30" spans="1:5">
      <c r="A30" s="46"/>
      <c r="B30" s="27" t="s">
        <v>93</v>
      </c>
      <c r="C30" s="27" t="s">
        <v>64</v>
      </c>
      <c r="D30" s="27">
        <f>D31+D33+D35</f>
        <v>1905</v>
      </c>
    </row>
    <row r="31" spans="1:5">
      <c r="A31" s="46"/>
      <c r="B31" s="1" t="s">
        <v>53</v>
      </c>
      <c r="C31" s="1" t="s">
        <v>64</v>
      </c>
      <c r="D31" s="4">
        <v>1438</v>
      </c>
    </row>
    <row r="32" spans="1:5">
      <c r="A32" s="46"/>
      <c r="B32" s="1" t="s">
        <v>94</v>
      </c>
      <c r="C32" s="1" t="s">
        <v>64</v>
      </c>
      <c r="D32" s="4">
        <v>579</v>
      </c>
    </row>
    <row r="33" spans="1:4">
      <c r="A33" s="46"/>
      <c r="B33" s="1" t="s">
        <v>54</v>
      </c>
      <c r="C33" s="1" t="s">
        <v>64</v>
      </c>
      <c r="D33" s="4">
        <v>226</v>
      </c>
    </row>
    <row r="34" spans="1:4">
      <c r="A34" s="46"/>
      <c r="B34" s="1" t="s">
        <v>94</v>
      </c>
      <c r="C34" s="1" t="s">
        <v>64</v>
      </c>
      <c r="D34" s="4">
        <v>50</v>
      </c>
    </row>
    <row r="35" spans="1:4">
      <c r="A35" s="46"/>
      <c r="B35" s="1" t="s">
        <v>177</v>
      </c>
      <c r="C35" s="1" t="s">
        <v>64</v>
      </c>
      <c r="D35" s="4">
        <v>241</v>
      </c>
    </row>
    <row r="36" spans="1:4">
      <c r="A36" s="46"/>
      <c r="B36" s="1" t="s">
        <v>94</v>
      </c>
      <c r="C36" s="1"/>
      <c r="D36" s="4">
        <v>45</v>
      </c>
    </row>
    <row r="37" spans="1:4">
      <c r="A37" s="46"/>
      <c r="B37" s="2" t="s">
        <v>95</v>
      </c>
      <c r="C37" s="2" t="s">
        <v>64</v>
      </c>
      <c r="D37" s="2">
        <f>D38+D39+D40</f>
        <v>65</v>
      </c>
    </row>
    <row r="38" spans="1:4">
      <c r="A38" s="46"/>
      <c r="B38" s="1" t="s">
        <v>53</v>
      </c>
      <c r="C38" s="1" t="s">
        <v>64</v>
      </c>
      <c r="D38" s="1">
        <v>58</v>
      </c>
    </row>
    <row r="39" spans="1:4">
      <c r="A39" s="46"/>
      <c r="B39" s="1" t="s">
        <v>54</v>
      </c>
      <c r="C39" s="1" t="s">
        <v>64</v>
      </c>
      <c r="D39" s="1">
        <v>3</v>
      </c>
    </row>
    <row r="40" spans="1:4">
      <c r="A40" s="46"/>
      <c r="B40" s="1" t="s">
        <v>177</v>
      </c>
      <c r="C40" s="1" t="s">
        <v>64</v>
      </c>
      <c r="D40" s="1">
        <v>4</v>
      </c>
    </row>
    <row r="41" spans="1:4" ht="26.25">
      <c r="A41" s="46"/>
      <c r="B41" s="3" t="s">
        <v>96</v>
      </c>
      <c r="C41" s="1" t="s">
        <v>64</v>
      </c>
      <c r="D41" s="1"/>
    </row>
    <row r="42" spans="1:4">
      <c r="A42" s="46"/>
      <c r="B42" s="43" t="s">
        <v>97</v>
      </c>
      <c r="C42" s="5" t="s">
        <v>100</v>
      </c>
      <c r="D42" s="5">
        <f t="shared" ref="D42" si="0">D43+D44+D45</f>
        <v>113284.4</v>
      </c>
    </row>
    <row r="43" spans="1:4">
      <c r="A43" s="46"/>
      <c r="B43" s="6" t="s">
        <v>53</v>
      </c>
      <c r="C43" s="7"/>
      <c r="D43" s="6">
        <v>70157.5</v>
      </c>
    </row>
    <row r="44" spans="1:4">
      <c r="A44" s="46"/>
      <c r="B44" s="6" t="s">
        <v>54</v>
      </c>
      <c r="C44" s="8"/>
      <c r="D44" s="8">
        <v>19709.8</v>
      </c>
    </row>
    <row r="45" spans="1:4">
      <c r="A45" s="46"/>
      <c r="B45" s="6" t="s">
        <v>177</v>
      </c>
      <c r="C45" s="6"/>
      <c r="D45" s="6">
        <v>23417.1</v>
      </c>
    </row>
    <row r="46" spans="1:4">
      <c r="A46" s="46"/>
      <c r="B46" s="43" t="s">
        <v>98</v>
      </c>
      <c r="C46" s="5" t="s">
        <v>100</v>
      </c>
      <c r="D46" s="5">
        <f>D47+D48+D49+D51</f>
        <v>77684.100000000006</v>
      </c>
    </row>
    <row r="47" spans="1:4">
      <c r="A47" s="46"/>
      <c r="B47" s="6" t="s">
        <v>53</v>
      </c>
      <c r="C47" s="6"/>
      <c r="D47" s="6">
        <v>57609.3</v>
      </c>
    </row>
    <row r="48" spans="1:4">
      <c r="A48" s="46"/>
      <c r="B48" s="6" t="s">
        <v>54</v>
      </c>
      <c r="C48" s="6"/>
      <c r="D48" s="6">
        <v>19709.8</v>
      </c>
    </row>
    <row r="49" spans="1:5" ht="15.75">
      <c r="A49" s="93" t="s">
        <v>66</v>
      </c>
      <c r="B49" s="93"/>
      <c r="C49" s="93"/>
      <c r="D49" s="93"/>
      <c r="E49" s="48"/>
    </row>
    <row r="50" spans="1:5" s="14" customFormat="1" ht="50.25" customHeight="1">
      <c r="A50" s="33"/>
      <c r="B50" s="96" t="s">
        <v>147</v>
      </c>
      <c r="C50" s="96"/>
      <c r="D50" s="96"/>
      <c r="E50" s="88"/>
    </row>
    <row r="51" spans="1:5" s="14" customFormat="1" ht="25.5">
      <c r="A51" s="1">
        <v>1</v>
      </c>
      <c r="B51" s="9" t="s">
        <v>198</v>
      </c>
      <c r="C51" s="1" t="s">
        <v>118</v>
      </c>
      <c r="D51" s="1">
        <v>365</v>
      </c>
    </row>
    <row r="52" spans="1:5" s="14" customFormat="1" ht="12.75">
      <c r="A52" s="1"/>
      <c r="B52" s="7" t="s">
        <v>181</v>
      </c>
      <c r="C52" s="1"/>
      <c r="D52" s="1">
        <v>110</v>
      </c>
    </row>
    <row r="53" spans="1:5" s="14" customFormat="1" ht="12.75">
      <c r="A53" s="1"/>
      <c r="B53" s="7" t="s">
        <v>182</v>
      </c>
      <c r="C53" s="1"/>
      <c r="D53" s="1">
        <v>54</v>
      </c>
    </row>
    <row r="54" spans="1:5" s="14" customFormat="1" ht="30.75" customHeight="1">
      <c r="A54" s="1"/>
      <c r="B54" s="7" t="s">
        <v>183</v>
      </c>
      <c r="C54" s="1"/>
      <c r="D54" s="1">
        <v>201</v>
      </c>
    </row>
    <row r="55" spans="1:5" s="14" customFormat="1" ht="38.25">
      <c r="A55" s="1">
        <v>2</v>
      </c>
      <c r="B55" s="9" t="s">
        <v>197</v>
      </c>
      <c r="C55" s="1" t="s">
        <v>68</v>
      </c>
      <c r="D55" s="1">
        <v>2122</v>
      </c>
    </row>
    <row r="56" spans="1:5" s="14" customFormat="1" ht="12.75">
      <c r="A56" s="1"/>
      <c r="B56" s="7" t="s">
        <v>181</v>
      </c>
      <c r="C56" s="1"/>
      <c r="D56" s="1">
        <v>845</v>
      </c>
    </row>
    <row r="57" spans="1:5" s="14" customFormat="1" ht="12.75">
      <c r="A57" s="1"/>
      <c r="B57" s="7" t="s">
        <v>182</v>
      </c>
      <c r="C57" s="1"/>
      <c r="D57" s="1">
        <v>239</v>
      </c>
    </row>
    <row r="58" spans="1:5" s="14" customFormat="1" ht="12.75">
      <c r="A58" s="1"/>
      <c r="B58" s="7" t="s">
        <v>183</v>
      </c>
      <c r="C58" s="1"/>
      <c r="D58" s="1">
        <v>1037</v>
      </c>
    </row>
    <row r="59" spans="1:5" s="14" customFormat="1" ht="38.25">
      <c r="A59" s="1">
        <v>3</v>
      </c>
      <c r="B59" s="9" t="s">
        <v>196</v>
      </c>
      <c r="C59" s="1" t="s">
        <v>69</v>
      </c>
      <c r="D59" s="1">
        <v>365</v>
      </c>
    </row>
    <row r="60" spans="1:5" s="14" customFormat="1" ht="12.75">
      <c r="A60" s="1"/>
      <c r="B60" s="7" t="s">
        <v>181</v>
      </c>
      <c r="C60" s="1"/>
      <c r="D60" s="1">
        <v>110</v>
      </c>
    </row>
    <row r="61" spans="1:5" s="14" customFormat="1" ht="12.75">
      <c r="A61" s="1"/>
      <c r="B61" s="7" t="s">
        <v>182</v>
      </c>
      <c r="C61" s="1"/>
      <c r="D61" s="1">
        <v>54</v>
      </c>
    </row>
    <row r="62" spans="1:5" s="14" customFormat="1" ht="12.75">
      <c r="A62" s="1"/>
      <c r="B62" s="7" t="s">
        <v>183</v>
      </c>
      <c r="C62" s="1"/>
      <c r="D62" s="1">
        <v>201</v>
      </c>
    </row>
    <row r="63" spans="1:5" s="14" customFormat="1" ht="38.25">
      <c r="A63" s="1">
        <v>4</v>
      </c>
      <c r="B63" s="9" t="s">
        <v>195</v>
      </c>
      <c r="C63" s="1" t="s">
        <v>88</v>
      </c>
      <c r="D63" s="1">
        <v>604</v>
      </c>
    </row>
    <row r="64" spans="1:5" s="14" customFormat="1" ht="12.75">
      <c r="A64" s="1"/>
      <c r="B64" s="7" t="s">
        <v>181</v>
      </c>
      <c r="C64" s="1"/>
      <c r="D64" s="1">
        <v>198</v>
      </c>
    </row>
    <row r="65" spans="1:4" s="14" customFormat="1" ht="12.75">
      <c r="A65" s="1"/>
      <c r="B65" s="7" t="s">
        <v>182</v>
      </c>
      <c r="C65" s="1"/>
      <c r="D65" s="1">
        <v>104</v>
      </c>
    </row>
    <row r="66" spans="1:4" s="14" customFormat="1" ht="12.75">
      <c r="A66" s="1"/>
      <c r="B66" s="7" t="s">
        <v>183</v>
      </c>
      <c r="C66" s="1"/>
      <c r="D66" s="1">
        <v>302</v>
      </c>
    </row>
    <row r="67" spans="1:4" s="14" customFormat="1" ht="25.5">
      <c r="A67" s="1">
        <v>5</v>
      </c>
      <c r="B67" s="9" t="s">
        <v>194</v>
      </c>
      <c r="C67" s="1" t="s">
        <v>68</v>
      </c>
      <c r="D67" s="1">
        <v>54.8</v>
      </c>
    </row>
    <row r="68" spans="1:4" s="14" customFormat="1" ht="12.75">
      <c r="A68" s="1"/>
      <c r="B68" s="7" t="s">
        <v>181</v>
      </c>
      <c r="C68" s="1"/>
      <c r="D68" s="1">
        <v>45.7</v>
      </c>
    </row>
    <row r="69" spans="1:4" s="14" customFormat="1" ht="12.75">
      <c r="A69" s="1"/>
      <c r="B69" s="7" t="s">
        <v>182</v>
      </c>
      <c r="C69" s="1"/>
      <c r="D69" s="1">
        <v>6.9</v>
      </c>
    </row>
    <row r="70" spans="1:4" s="14" customFormat="1" ht="12.75">
      <c r="A70" s="1"/>
      <c r="B70" s="7" t="s">
        <v>183</v>
      </c>
      <c r="C70" s="1"/>
      <c r="D70" s="1">
        <v>2.2000000000000002</v>
      </c>
    </row>
  </sheetData>
  <mergeCells count="9">
    <mergeCell ref="B50:D50"/>
    <mergeCell ref="A1:D1"/>
    <mergeCell ref="B10:D10"/>
    <mergeCell ref="A2:D2"/>
    <mergeCell ref="B17:D17"/>
    <mergeCell ref="B20:D20"/>
    <mergeCell ref="A3:D3"/>
    <mergeCell ref="A21:D21"/>
    <mergeCell ref="A49:D4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B11" sqref="B11"/>
    </sheetView>
  </sheetViews>
  <sheetFormatPr defaultRowHeight="12.75"/>
  <cols>
    <col min="1" max="1" width="7" style="14" customWidth="1"/>
    <col min="2" max="2" width="50.7109375" style="14" customWidth="1"/>
    <col min="3" max="3" width="10" style="14" customWidth="1"/>
    <col min="4" max="4" width="10.85546875" style="14" customWidth="1"/>
    <col min="5" max="16384" width="9.140625" style="14"/>
  </cols>
  <sheetData>
    <row r="1" spans="1:5" ht="15.75">
      <c r="A1" s="93" t="s">
        <v>174</v>
      </c>
      <c r="B1" s="93"/>
      <c r="C1" s="93"/>
      <c r="D1" s="93"/>
    </row>
    <row r="2" spans="1:5" ht="18" customHeight="1">
      <c r="A2" s="115" t="s">
        <v>0</v>
      </c>
      <c r="B2" s="115"/>
      <c r="C2" s="115"/>
      <c r="D2" s="115"/>
      <c r="E2" s="56"/>
    </row>
    <row r="3" spans="1:5" ht="16.5" customHeight="1">
      <c r="A3" s="96" t="s">
        <v>145</v>
      </c>
      <c r="B3" s="96"/>
      <c r="C3" s="96"/>
      <c r="D3" s="96"/>
      <c r="E3" s="54"/>
    </row>
    <row r="4" spans="1:5" ht="25.5">
      <c r="A4" s="1" t="s">
        <v>76</v>
      </c>
      <c r="B4" s="1"/>
      <c r="C4" s="55" t="s">
        <v>143</v>
      </c>
      <c r="D4" s="19" t="s">
        <v>78</v>
      </c>
    </row>
    <row r="5" spans="1:5" ht="25.5">
      <c r="A5" s="1"/>
      <c r="B5" s="3" t="s">
        <v>129</v>
      </c>
      <c r="C5" s="13" t="s">
        <v>133</v>
      </c>
      <c r="D5" s="20">
        <v>100</v>
      </c>
    </row>
    <row r="6" spans="1:5" ht="25.5">
      <c r="A6" s="1"/>
      <c r="B6" s="3" t="s">
        <v>130</v>
      </c>
      <c r="C6" s="13" t="s">
        <v>133</v>
      </c>
      <c r="D6" s="20">
        <f>'показники затрат'!D23/'показники затрат'!D24*100</f>
        <v>0.43627886194766274</v>
      </c>
    </row>
    <row r="7" spans="1:5" ht="25.5">
      <c r="A7" s="1"/>
      <c r="B7" s="3" t="s">
        <v>149</v>
      </c>
      <c r="C7" s="13" t="s">
        <v>133</v>
      </c>
      <c r="D7" s="20">
        <v>100</v>
      </c>
    </row>
    <row r="8" spans="1:5" ht="25.5">
      <c r="A8" s="1"/>
      <c r="B8" s="3" t="s">
        <v>150</v>
      </c>
      <c r="C8" s="13" t="s">
        <v>133</v>
      </c>
      <c r="D8" s="20">
        <v>3.8717670744927983</v>
      </c>
    </row>
    <row r="9" spans="1:5" ht="25.5">
      <c r="A9" s="1"/>
      <c r="B9" s="3" t="s">
        <v>131</v>
      </c>
      <c r="C9" s="13" t="s">
        <v>133</v>
      </c>
      <c r="D9" s="20">
        <v>100</v>
      </c>
    </row>
    <row r="10" spans="1:5" ht="25.5">
      <c r="A10" s="1"/>
      <c r="B10" s="3" t="s">
        <v>132</v>
      </c>
      <c r="C10" s="13" t="s">
        <v>133</v>
      </c>
      <c r="D10" s="20">
        <v>50.420168067226889</v>
      </c>
    </row>
    <row r="11" spans="1:5">
      <c r="A11" s="33"/>
      <c r="B11" s="35" t="s">
        <v>152</v>
      </c>
      <c r="C11" s="33"/>
      <c r="D11" s="34"/>
    </row>
    <row r="12" spans="1:5" ht="25.5">
      <c r="A12" s="1"/>
      <c r="B12" s="38" t="s">
        <v>134</v>
      </c>
      <c r="C12" s="39" t="s">
        <v>133</v>
      </c>
      <c r="D12" s="59">
        <v>100</v>
      </c>
    </row>
    <row r="13" spans="1:5" ht="25.5">
      <c r="A13" s="1"/>
      <c r="B13" s="3" t="s">
        <v>135</v>
      </c>
      <c r="C13" s="13" t="s">
        <v>133</v>
      </c>
      <c r="D13" s="60">
        <v>16.58374792703151</v>
      </c>
    </row>
    <row r="14" spans="1:5" ht="15.75">
      <c r="B14" s="122" t="s">
        <v>65</v>
      </c>
      <c r="C14" s="122"/>
      <c r="D14" s="122"/>
      <c r="E14" s="58"/>
    </row>
    <row r="15" spans="1:5" ht="26.25">
      <c r="A15" s="1"/>
      <c r="B15" s="3" t="s">
        <v>148</v>
      </c>
      <c r="C15" s="46"/>
      <c r="D15" s="60"/>
      <c r="E15" s="58"/>
    </row>
    <row r="16" spans="1:5" ht="15.75">
      <c r="A16" s="1"/>
      <c r="B16" s="1" t="s">
        <v>53</v>
      </c>
      <c r="C16" s="1" t="s">
        <v>64</v>
      </c>
      <c r="D16" s="60">
        <f>'показники продукту'!D38/'показники продукту'!D32*100</f>
        <v>10.01727115716753</v>
      </c>
      <c r="E16" s="58"/>
    </row>
    <row r="17" spans="1:5" ht="15.75">
      <c r="A17" s="1"/>
      <c r="B17" s="1" t="s">
        <v>54</v>
      </c>
      <c r="C17" s="1" t="s">
        <v>64</v>
      </c>
      <c r="D17" s="60">
        <f>'показники продукту'!D39/'показники продукту'!D34*100</f>
        <v>6</v>
      </c>
      <c r="E17" s="58"/>
    </row>
    <row r="18" spans="1:5" ht="15.75">
      <c r="A18" s="1"/>
      <c r="B18" s="1" t="s">
        <v>177</v>
      </c>
      <c r="C18" s="1" t="s">
        <v>64</v>
      </c>
      <c r="D18" s="60">
        <f>'показники продукту'!D40/'показники продукту'!D36*100</f>
        <v>8.8888888888888893</v>
      </c>
      <c r="E18" s="58"/>
    </row>
    <row r="19" spans="1:5" ht="15.75">
      <c r="B19" s="50" t="s">
        <v>66</v>
      </c>
    </row>
    <row r="20" spans="1:5" s="57" customFormat="1">
      <c r="B20" s="121" t="s">
        <v>147</v>
      </c>
      <c r="C20" s="121"/>
      <c r="D20" s="121"/>
    </row>
    <row r="21" spans="1:5" ht="43.5">
      <c r="A21" s="78">
        <v>1</v>
      </c>
      <c r="B21" s="87" t="s">
        <v>137</v>
      </c>
      <c r="C21" s="78" t="s">
        <v>133</v>
      </c>
      <c r="D21" s="91">
        <v>9.4499999999999993</v>
      </c>
    </row>
    <row r="22" spans="1:5" ht="15.75">
      <c r="A22" s="81"/>
      <c r="B22" s="83" t="s">
        <v>181</v>
      </c>
      <c r="C22" s="81"/>
      <c r="D22" s="81">
        <v>9.68</v>
      </c>
    </row>
    <row r="23" spans="1:5" ht="15.75">
      <c r="A23" s="81"/>
      <c r="B23" s="83" t="s">
        <v>182</v>
      </c>
      <c r="C23" s="81"/>
      <c r="D23" s="81">
        <v>10.1</v>
      </c>
    </row>
    <row r="24" spans="1:5" ht="15.75">
      <c r="A24" s="81"/>
      <c r="B24" s="83" t="s">
        <v>183</v>
      </c>
      <c r="C24" s="81"/>
      <c r="D24" s="81">
        <v>5.5</v>
      </c>
    </row>
  </sheetData>
  <mergeCells count="5">
    <mergeCell ref="A3:D3"/>
    <mergeCell ref="B20:D20"/>
    <mergeCell ref="A1:D1"/>
    <mergeCell ref="A2:D2"/>
    <mergeCell ref="B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показники затрат</vt:lpstr>
      <vt:lpstr>показники ефективності </vt:lpstr>
      <vt:lpstr>показники продукту</vt:lpstr>
      <vt:lpstr>показники якості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2023-04-11T12:50:44Z</cp:lastPrinted>
  <dcterms:created xsi:type="dcterms:W3CDTF">2023-03-10T13:08:21Z</dcterms:created>
  <dcterms:modified xsi:type="dcterms:W3CDTF">2023-04-11T13:21:54Z</dcterms:modified>
</cp:coreProperties>
</file>