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Лист1!$A$1:$P$32</definedName>
  </definedNames>
  <calcPr calcId="124519"/>
</workbook>
</file>

<file path=xl/calcChain.xml><?xml version="1.0" encoding="utf-8"?>
<calcChain xmlns="http://schemas.openxmlformats.org/spreadsheetml/2006/main">
  <c r="F29" i="1"/>
  <c r="E29"/>
  <c r="P26"/>
  <c r="I25"/>
  <c r="H25"/>
  <c r="H24" s="1"/>
  <c r="I24"/>
  <c r="F18" l="1"/>
  <c r="G18"/>
  <c r="H18"/>
  <c r="I18"/>
  <c r="J18"/>
  <c r="K18"/>
  <c r="L18"/>
  <c r="M18"/>
  <c r="N18"/>
  <c r="O18"/>
  <c r="E18"/>
  <c r="F28"/>
  <c r="G28"/>
  <c r="H28"/>
  <c r="I28"/>
  <c r="J28"/>
  <c r="K28"/>
  <c r="L28"/>
  <c r="M28"/>
  <c r="N28"/>
  <c r="O28"/>
  <c r="E28"/>
  <c r="P29"/>
  <c r="P16" l="1"/>
  <c r="F15"/>
  <c r="G15"/>
  <c r="H15"/>
  <c r="I15"/>
  <c r="J15"/>
  <c r="K15"/>
  <c r="L15"/>
  <c r="M15"/>
  <c r="N15"/>
  <c r="O15"/>
  <c r="E15"/>
  <c r="E14" s="1"/>
  <c r="F21"/>
  <c r="G21"/>
  <c r="H21"/>
  <c r="I21"/>
  <c r="J21"/>
  <c r="K21"/>
  <c r="L21"/>
  <c r="M21"/>
  <c r="N21"/>
  <c r="O21"/>
  <c r="E21"/>
  <c r="P22"/>
  <c r="P19"/>
  <c r="P18" s="1"/>
  <c r="F17"/>
  <c r="G17"/>
  <c r="H17"/>
  <c r="I17"/>
  <c r="J17"/>
  <c r="K17"/>
  <c r="L17"/>
  <c r="M17"/>
  <c r="N17"/>
  <c r="O17"/>
  <c r="F14"/>
  <c r="G14"/>
  <c r="H14"/>
  <c r="I14"/>
  <c r="J14"/>
  <c r="K14"/>
  <c r="L14"/>
  <c r="M14"/>
  <c r="N14"/>
  <c r="O14"/>
  <c r="P15" l="1"/>
  <c r="P14" s="1"/>
  <c r="E17"/>
  <c r="P17" s="1"/>
  <c r="F27"/>
  <c r="G27"/>
  <c r="H27"/>
  <c r="I27"/>
  <c r="J27"/>
  <c r="K27"/>
  <c r="L27"/>
  <c r="M27"/>
  <c r="N27"/>
  <c r="O27"/>
  <c r="F20"/>
  <c r="F31" s="1"/>
  <c r="G20"/>
  <c r="G31" s="1"/>
  <c r="G25" s="1"/>
  <c r="G24" s="1"/>
  <c r="H20"/>
  <c r="H31" s="1"/>
  <c r="I20"/>
  <c r="I31" s="1"/>
  <c r="J20"/>
  <c r="J31" s="1"/>
  <c r="K20"/>
  <c r="K31" s="1"/>
  <c r="L20"/>
  <c r="L31" s="1"/>
  <c r="M20"/>
  <c r="M31" s="1"/>
  <c r="N20"/>
  <c r="N31" s="1"/>
  <c r="O20"/>
  <c r="O31" s="1"/>
  <c r="P21"/>
  <c r="P23"/>
  <c r="P30"/>
  <c r="N25" l="1"/>
  <c r="N24" s="1"/>
  <c r="L25"/>
  <c r="L24" s="1"/>
  <c r="J25"/>
  <c r="J24" s="1"/>
  <c r="O25"/>
  <c r="O24" s="1"/>
  <c r="M25"/>
  <c r="M24" s="1"/>
  <c r="K25"/>
  <c r="K24" s="1"/>
  <c r="F25"/>
  <c r="F24" s="1"/>
  <c r="E20"/>
  <c r="P20" l="1"/>
  <c r="P28"/>
  <c r="E27"/>
  <c r="E25" l="1"/>
  <c r="E24" s="1"/>
  <c r="P24" s="1"/>
  <c r="E31"/>
  <c r="P27"/>
  <c r="P31" s="1"/>
  <c r="P25" l="1"/>
</calcChain>
</file>

<file path=xl/sharedStrings.xml><?xml version="1.0" encoding="utf-8"?>
<sst xmlns="http://schemas.openxmlformats.org/spreadsheetml/2006/main" count="72" uniqueCount="65">
  <si>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</si>
  <si>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</si>
  <si>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</si>
  <si>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</si>
  <si>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</si>
  <si>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</si>
  <si>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</si>
  <si>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</si>
  <si>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</si>
  <si>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</si>
  <si>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</si>
  <si>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</si>
  <si>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</si>
  <si>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</si>
  <si>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</si>
  <si>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</si>
  <si>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</si>
  <si>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</si>
  <si>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0180</t>
  </si>
  <si>
    <t>0490</t>
  </si>
  <si>
    <t>3700000</t>
  </si>
  <si>
    <t>Фінансове управління Дрогобицької міської ради</t>
  </si>
  <si>
    <t>3710000</t>
  </si>
  <si>
    <t>X</t>
  </si>
  <si>
    <t>УСЬОГО</t>
  </si>
  <si>
    <t>13553000000</t>
  </si>
  <si>
    <t>(код бюджету)</t>
  </si>
  <si>
    <t>від_________________№____</t>
  </si>
  <si>
    <t>видатків  бюджету Дрогобицької міської територіальної громади на 2023 рік</t>
  </si>
  <si>
    <t>0200000</t>
  </si>
  <si>
    <t>Виконавчий комітет Дрогобицької міської ради</t>
  </si>
  <si>
    <t>0210000</t>
  </si>
  <si>
    <t>0600000</t>
  </si>
  <si>
    <t>Відділ освіти виконавчих органів Дрогобицької міської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</si>
  <si>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</si>
  <si>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</si>
  <si>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</si>
  <si>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</si>
  <si>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</si>
  <si>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0210160</t>
  </si>
  <si>
    <t>7370</t>
  </si>
  <si>
    <t>Реалізація інших заходів щодо соціально-економічного розвитку територій</t>
  </si>
  <si>
    <t>3717370</t>
  </si>
  <si>
    <t>0800000</t>
  </si>
  <si>
    <t>0810000</t>
  </si>
  <si>
    <t>0813221</t>
  </si>
  <si>
    <t>0813222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</si>
  <si>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</si>
  <si>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</si>
  <si>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3719770</t>
  </si>
  <si>
    <t>Інші субвенції з місцевого бюджету</t>
  </si>
  <si>
    <t>Управління  соціального захисту населення Дрогобицької міської ради</t>
  </si>
  <si>
    <t>видатки 
споживання</t>
  </si>
  <si>
    <t>оплата
 праці</t>
  </si>
  <si>
    <t>оплата 
праці</t>
  </si>
  <si>
    <t>Керуючий справами виконкому                                                     Віталій ВОВКІВ</t>
  </si>
  <si>
    <t>до рішення виконкому</t>
  </si>
  <si>
    <t xml:space="preserve">Візи:
Начальник фінансового управління                                                                  Оксана САВРАН 
</t>
  </si>
  <si>
    <t>1200000</t>
  </si>
  <si>
    <t>Департамент міського господарства Дрогобицької міської ради</t>
  </si>
  <si>
    <t>1210000</t>
  </si>
  <si>
    <t>1216030</t>
  </si>
  <si>
    <t>6030</t>
  </si>
  <si>
    <t>0620</t>
  </si>
  <si>
    <t>Організація благоустрою населених пунктів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</si>
</sst>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0" fontId="0" fillId="2" borderId="2" xfId="0" quotePrefix="1" applyFont="1" applyFill="1" applyBorder="1" applyAlignment="1">
      <alignment horizontal="center" vertical="center" wrapText="1"/>
    </xf>
    <xf numFmtId="4" fontId="0" fillId="2" borderId="2" xfId="0" applyNumberFormat="1" applyFont="1" applyFill="1" applyBorder="1" applyAlignment="1">
      <alignment vertical="center" wrapText="1"/>
    </xf>
    <xf numFmtId="0" fontId="0" fillId="0" borderId="0" xfId="0" applyFont="1"/>
    <xf numFmtId="4" fontId="1" fillId="2" borderId="2" xfId="0" quotePrefix="1" applyNumberFormat="1" applyFont="1" applyFill="1" applyBorder="1" applyAlignment="1">
      <alignment horizontal="center" vertical="center" wrapText="1"/>
    </xf>
    <xf numFmtId="1" fontId="0" fillId="2" borderId="2" xfId="0" quotePrefix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 wrapText="1"/>
    </xf>
    <xf numFmtId="0" fontId="5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4"/>
  <sheetViews>
    <sheetView tabSelected="1" view="pageBreakPreview" zoomScale="62" zoomScaleSheetLayoutView="62" workbookViewId="0">
      <pane xSplit="7" ySplit="13" topLeftCell="H26" activePane="bottomRight" state="frozen"/>
      <selection pane="topRight" activeCell="H1" sqref="H1"/>
      <selection pane="bottomLeft" activeCell="A16" sqref="A16"/>
      <selection pane="bottomRight" activeCell="P33" sqref="P33"/>
    </sheetView>
  </sheetViews>
  <sheetFormatPr defaultRowHeight="12.75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2.140625" style="1" bestFit="1" customWidth="1"/>
    <col min="6" max="6" width="13.7109375" style="1" customWidth="1"/>
    <col min="7" max="7" width="12.5703125" style="1" customWidth="1"/>
    <col min="8" max="8" width="10.85546875" style="1" customWidth="1"/>
    <col min="9" max="9" width="9.5703125" style="1" customWidth="1"/>
    <col min="10" max="11" width="13.7109375" style="1" customWidth="1"/>
    <col min="12" max="12" width="10.85546875" style="1" bestFit="1" customWidth="1"/>
    <col min="13" max="13" width="9.28515625" style="1" customWidth="1"/>
    <col min="14" max="14" width="12.140625" style="1" customWidth="1"/>
    <col min="15" max="16" width="13.7109375" style="1" customWidth="1"/>
  </cols>
  <sheetData>
    <row r="1" spans="1:16">
      <c r="M1" s="1" t="s">
        <v>0</v>
      </c>
    </row>
    <row r="2" spans="1:16">
      <c r="M2" s="1" t="s">
        <v>56</v>
      </c>
    </row>
    <row r="3" spans="1:16">
      <c r="M3" s="1" t="s">
        <v>27</v>
      </c>
    </row>
    <row r="5" spans="1:16">
      <c r="A5" s="26" t="s">
        <v>1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>
      <c r="A6" s="26" t="s">
        <v>28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>
      <c r="A7" s="2" t="s">
        <v>25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26</v>
      </c>
      <c r="P8" s="5" t="s">
        <v>2</v>
      </c>
    </row>
    <row r="9" spans="1:16">
      <c r="A9" s="28" t="s">
        <v>3</v>
      </c>
      <c r="B9" s="28" t="s">
        <v>4</v>
      </c>
      <c r="C9" s="28" t="s">
        <v>5</v>
      </c>
      <c r="D9" s="29" t="s">
        <v>6</v>
      </c>
      <c r="E9" s="29" t="s">
        <v>7</v>
      </c>
      <c r="F9" s="29"/>
      <c r="G9" s="29"/>
      <c r="H9" s="29"/>
      <c r="I9" s="29"/>
      <c r="J9" s="29" t="s">
        <v>12</v>
      </c>
      <c r="K9" s="29"/>
      <c r="L9" s="29"/>
      <c r="M9" s="29"/>
      <c r="N9" s="29"/>
      <c r="O9" s="29"/>
      <c r="P9" s="29" t="s">
        <v>14</v>
      </c>
    </row>
    <row r="10" spans="1:16">
      <c r="A10" s="29"/>
      <c r="B10" s="29"/>
      <c r="C10" s="29"/>
      <c r="D10" s="29"/>
      <c r="E10" s="29" t="s">
        <v>8</v>
      </c>
      <c r="F10" s="29" t="s">
        <v>52</v>
      </c>
      <c r="G10" s="29" t="s">
        <v>9</v>
      </c>
      <c r="H10" s="29"/>
      <c r="I10" s="29" t="s">
        <v>11</v>
      </c>
      <c r="J10" s="29" t="s">
        <v>8</v>
      </c>
      <c r="K10" s="29" t="s">
        <v>13</v>
      </c>
      <c r="L10" s="29" t="s">
        <v>52</v>
      </c>
      <c r="M10" s="29" t="s">
        <v>9</v>
      </c>
      <c r="N10" s="29"/>
      <c r="O10" s="29" t="s">
        <v>11</v>
      </c>
      <c r="P10" s="29"/>
    </row>
    <row r="11" spans="1:16">
      <c r="A11" s="29"/>
      <c r="B11" s="29"/>
      <c r="C11" s="29"/>
      <c r="D11" s="29"/>
      <c r="E11" s="29"/>
      <c r="F11" s="29"/>
      <c r="G11" s="29" t="s">
        <v>53</v>
      </c>
      <c r="H11" s="29" t="s">
        <v>10</v>
      </c>
      <c r="I11" s="29"/>
      <c r="J11" s="29"/>
      <c r="K11" s="29"/>
      <c r="L11" s="29"/>
      <c r="M11" s="29" t="s">
        <v>54</v>
      </c>
      <c r="N11" s="29" t="s">
        <v>10</v>
      </c>
      <c r="O11" s="29"/>
      <c r="P11" s="29"/>
    </row>
    <row r="12" spans="1:16" ht="44.25" customHeight="1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>
      <c r="A14" s="7" t="s">
        <v>29</v>
      </c>
      <c r="B14" s="8"/>
      <c r="C14" s="9"/>
      <c r="D14" s="20" t="s">
        <v>30</v>
      </c>
      <c r="E14" s="10">
        <f>E15</f>
        <v>800000</v>
      </c>
      <c r="F14" s="10">
        <f t="shared" ref="F14:P14" si="0">F15</f>
        <v>800000</v>
      </c>
      <c r="G14" s="10">
        <f t="shared" si="0"/>
        <v>655750</v>
      </c>
      <c r="H14" s="10">
        <f t="shared" si="0"/>
        <v>0</v>
      </c>
      <c r="I14" s="10">
        <f t="shared" si="0"/>
        <v>0</v>
      </c>
      <c r="J14" s="10">
        <f t="shared" si="0"/>
        <v>0</v>
      </c>
      <c r="K14" s="10">
        <f t="shared" si="0"/>
        <v>0</v>
      </c>
      <c r="L14" s="10">
        <f t="shared" si="0"/>
        <v>0</v>
      </c>
      <c r="M14" s="10">
        <f t="shared" si="0"/>
        <v>0</v>
      </c>
      <c r="N14" s="10">
        <f t="shared" si="0"/>
        <v>0</v>
      </c>
      <c r="O14" s="10">
        <f t="shared" si="0"/>
        <v>0</v>
      </c>
      <c r="P14" s="10">
        <f t="shared" si="0"/>
        <v>800000</v>
      </c>
    </row>
    <row r="15" spans="1:16">
      <c r="A15" s="7" t="s">
        <v>31</v>
      </c>
      <c r="B15" s="8"/>
      <c r="C15" s="9"/>
      <c r="D15" s="10"/>
      <c r="E15" s="10">
        <f t="shared" ref="E15:P15" si="1">SUM(E16:E16)</f>
        <v>800000</v>
      </c>
      <c r="F15" s="10">
        <f t="shared" si="1"/>
        <v>800000</v>
      </c>
      <c r="G15" s="10">
        <f t="shared" si="1"/>
        <v>655750</v>
      </c>
      <c r="H15" s="10">
        <f t="shared" si="1"/>
        <v>0</v>
      </c>
      <c r="I15" s="10">
        <f t="shared" si="1"/>
        <v>0</v>
      </c>
      <c r="J15" s="10">
        <f t="shared" si="1"/>
        <v>0</v>
      </c>
      <c r="K15" s="10">
        <f t="shared" si="1"/>
        <v>0</v>
      </c>
      <c r="L15" s="10">
        <f t="shared" si="1"/>
        <v>0</v>
      </c>
      <c r="M15" s="10">
        <f t="shared" si="1"/>
        <v>0</v>
      </c>
      <c r="N15" s="10">
        <f t="shared" si="1"/>
        <v>0</v>
      </c>
      <c r="O15" s="10">
        <f t="shared" si="1"/>
        <v>0</v>
      </c>
      <c r="P15" s="10">
        <f t="shared" si="1"/>
        <v>800000</v>
      </c>
    </row>
    <row r="16" spans="1:16" ht="25.5">
      <c r="A16" s="11" t="s">
        <v>39</v>
      </c>
      <c r="B16" s="17" t="s">
        <v>16</v>
      </c>
      <c r="C16" s="12" t="s">
        <v>15</v>
      </c>
      <c r="D16" s="13" t="s">
        <v>17</v>
      </c>
      <c r="E16" s="14">
        <v>800000</v>
      </c>
      <c r="F16" s="14">
        <v>800000</v>
      </c>
      <c r="G16" s="10">
        <v>655750</v>
      </c>
      <c r="H16" s="10"/>
      <c r="I16" s="10"/>
      <c r="J16" s="10"/>
      <c r="K16" s="10"/>
      <c r="L16" s="10"/>
      <c r="M16" s="10"/>
      <c r="N16" s="10"/>
      <c r="O16" s="10"/>
      <c r="P16" s="10">
        <f t="shared" ref="P16:P24" si="2">J16+E16</f>
        <v>800000</v>
      </c>
    </row>
    <row r="17" spans="1:16">
      <c r="A17" s="7" t="s">
        <v>32</v>
      </c>
      <c r="B17" s="8"/>
      <c r="C17" s="9"/>
      <c r="D17" s="20" t="s">
        <v>33</v>
      </c>
      <c r="E17" s="10">
        <f>E18</f>
        <v>22200</v>
      </c>
      <c r="F17" s="10">
        <f t="shared" ref="F17:O17" si="3">F18</f>
        <v>22200</v>
      </c>
      <c r="G17" s="10">
        <f t="shared" si="3"/>
        <v>0</v>
      </c>
      <c r="H17" s="10">
        <f t="shared" si="3"/>
        <v>0</v>
      </c>
      <c r="I17" s="10">
        <f t="shared" si="3"/>
        <v>0</v>
      </c>
      <c r="J17" s="10">
        <f t="shared" si="3"/>
        <v>0</v>
      </c>
      <c r="K17" s="10">
        <f t="shared" si="3"/>
        <v>0</v>
      </c>
      <c r="L17" s="10">
        <f t="shared" si="3"/>
        <v>0</v>
      </c>
      <c r="M17" s="10">
        <f t="shared" si="3"/>
        <v>0</v>
      </c>
      <c r="N17" s="10">
        <f t="shared" si="3"/>
        <v>0</v>
      </c>
      <c r="O17" s="10">
        <f t="shared" si="3"/>
        <v>0</v>
      </c>
      <c r="P17" s="10">
        <f t="shared" ref="P17" si="4">E17+J17</f>
        <v>22200</v>
      </c>
    </row>
    <row r="18" spans="1:16">
      <c r="A18" s="7" t="s">
        <v>34</v>
      </c>
      <c r="B18" s="8"/>
      <c r="C18" s="9"/>
      <c r="D18" s="10"/>
      <c r="E18" s="10">
        <f t="shared" ref="E18:P18" si="5">SUM(E19:E19)</f>
        <v>22200</v>
      </c>
      <c r="F18" s="10">
        <f t="shared" si="5"/>
        <v>22200</v>
      </c>
      <c r="G18" s="10">
        <f t="shared" si="5"/>
        <v>0</v>
      </c>
      <c r="H18" s="10">
        <f t="shared" si="5"/>
        <v>0</v>
      </c>
      <c r="I18" s="10">
        <f t="shared" si="5"/>
        <v>0</v>
      </c>
      <c r="J18" s="10">
        <f t="shared" si="5"/>
        <v>0</v>
      </c>
      <c r="K18" s="10">
        <f t="shared" si="5"/>
        <v>0</v>
      </c>
      <c r="L18" s="10">
        <f t="shared" si="5"/>
        <v>0</v>
      </c>
      <c r="M18" s="10">
        <f t="shared" si="5"/>
        <v>0</v>
      </c>
      <c r="N18" s="10">
        <f t="shared" si="5"/>
        <v>0</v>
      </c>
      <c r="O18" s="10">
        <f t="shared" si="5"/>
        <v>0</v>
      </c>
      <c r="P18" s="10">
        <f t="shared" si="5"/>
        <v>22200</v>
      </c>
    </row>
    <row r="19" spans="1:16" ht="36.75" customHeight="1">
      <c r="A19" s="11" t="s">
        <v>35</v>
      </c>
      <c r="B19" s="11" t="s">
        <v>36</v>
      </c>
      <c r="C19" s="12" t="s">
        <v>37</v>
      </c>
      <c r="D19" s="13" t="s">
        <v>38</v>
      </c>
      <c r="E19" s="14">
        <v>22200</v>
      </c>
      <c r="F19" s="14">
        <v>22200</v>
      </c>
      <c r="G19" s="14"/>
      <c r="H19" s="14"/>
      <c r="I19" s="14"/>
      <c r="J19" s="14"/>
      <c r="K19" s="14"/>
      <c r="L19" s="14"/>
      <c r="M19" s="14"/>
      <c r="N19" s="14"/>
      <c r="O19" s="14"/>
      <c r="P19" s="10">
        <f t="shared" si="2"/>
        <v>22200</v>
      </c>
    </row>
    <row r="20" spans="1:16">
      <c r="A20" s="7" t="s">
        <v>43</v>
      </c>
      <c r="B20" s="8"/>
      <c r="C20" s="9"/>
      <c r="D20" s="9" t="s">
        <v>51</v>
      </c>
      <c r="E20" s="10">
        <f>E21</f>
        <v>0</v>
      </c>
      <c r="F20" s="10">
        <f t="shared" ref="F20:O20" si="6">F21</f>
        <v>0</v>
      </c>
      <c r="G20" s="10">
        <f t="shared" si="6"/>
        <v>0</v>
      </c>
      <c r="H20" s="10">
        <f t="shared" si="6"/>
        <v>0</v>
      </c>
      <c r="I20" s="10">
        <f t="shared" si="6"/>
        <v>0</v>
      </c>
      <c r="J20" s="10">
        <f t="shared" si="6"/>
        <v>5302151.8</v>
      </c>
      <c r="K20" s="10">
        <f t="shared" si="6"/>
        <v>5302151.8</v>
      </c>
      <c r="L20" s="10">
        <f t="shared" si="6"/>
        <v>0</v>
      </c>
      <c r="M20" s="10">
        <f t="shared" si="6"/>
        <v>0</v>
      </c>
      <c r="N20" s="10">
        <f t="shared" si="6"/>
        <v>0</v>
      </c>
      <c r="O20" s="10">
        <f t="shared" si="6"/>
        <v>5302151.8</v>
      </c>
      <c r="P20" s="10">
        <f t="shared" si="2"/>
        <v>5302151.8</v>
      </c>
    </row>
    <row r="21" spans="1:16">
      <c r="A21" s="7" t="s">
        <v>44</v>
      </c>
      <c r="B21" s="8"/>
      <c r="C21" s="9"/>
      <c r="D21" s="10"/>
      <c r="E21" s="10">
        <f>SUM(E22:E23)</f>
        <v>0</v>
      </c>
      <c r="F21" s="10">
        <f t="shared" ref="F21:O21" si="7">SUM(F22:F23)</f>
        <v>0</v>
      </c>
      <c r="G21" s="10">
        <f t="shared" si="7"/>
        <v>0</v>
      </c>
      <c r="H21" s="10">
        <f t="shared" si="7"/>
        <v>0</v>
      </c>
      <c r="I21" s="10">
        <f t="shared" si="7"/>
        <v>0</v>
      </c>
      <c r="J21" s="10">
        <f t="shared" si="7"/>
        <v>5302151.8</v>
      </c>
      <c r="K21" s="10">
        <f t="shared" si="7"/>
        <v>5302151.8</v>
      </c>
      <c r="L21" s="10">
        <f t="shared" si="7"/>
        <v>0</v>
      </c>
      <c r="M21" s="10">
        <f t="shared" si="7"/>
        <v>0</v>
      </c>
      <c r="N21" s="10">
        <f t="shared" si="7"/>
        <v>0</v>
      </c>
      <c r="O21" s="10">
        <f t="shared" si="7"/>
        <v>5302151.8</v>
      </c>
      <c r="P21" s="10">
        <f t="shared" si="2"/>
        <v>5302151.8</v>
      </c>
    </row>
    <row r="22" spans="1:16" s="19" customFormat="1" ht="183" customHeight="1">
      <c r="A22" s="11" t="s">
        <v>45</v>
      </c>
      <c r="B22" s="17">
        <v>3221</v>
      </c>
      <c r="C22" s="21">
        <v>1060</v>
      </c>
      <c r="D22" s="14" t="s">
        <v>47</v>
      </c>
      <c r="E22" s="18"/>
      <c r="F22" s="18"/>
      <c r="G22" s="18"/>
      <c r="H22" s="18"/>
      <c r="I22" s="18"/>
      <c r="J22" s="18">
        <v>1833300.11</v>
      </c>
      <c r="K22" s="18">
        <v>1833300.11</v>
      </c>
      <c r="L22" s="18"/>
      <c r="M22" s="18"/>
      <c r="N22" s="18"/>
      <c r="O22" s="18">
        <v>1833300.11</v>
      </c>
      <c r="P22" s="10">
        <f t="shared" si="2"/>
        <v>1833300.11</v>
      </c>
    </row>
    <row r="23" spans="1:16" ht="177" customHeight="1">
      <c r="A23" s="11" t="s">
        <v>46</v>
      </c>
      <c r="B23" s="17">
        <v>3221</v>
      </c>
      <c r="C23" s="21">
        <v>1060</v>
      </c>
      <c r="D23" s="14" t="s">
        <v>48</v>
      </c>
      <c r="E23" s="14"/>
      <c r="F23" s="14"/>
      <c r="G23" s="14"/>
      <c r="H23" s="14"/>
      <c r="I23" s="14"/>
      <c r="J23" s="14">
        <v>3468851.69</v>
      </c>
      <c r="K23" s="14">
        <v>3468851.69</v>
      </c>
      <c r="L23" s="14"/>
      <c r="M23" s="14"/>
      <c r="N23" s="14"/>
      <c r="O23" s="14">
        <v>3468851.69</v>
      </c>
      <c r="P23" s="10">
        <f t="shared" si="2"/>
        <v>3468851.69</v>
      </c>
    </row>
    <row r="24" spans="1:16">
      <c r="A24" s="7" t="s">
        <v>58</v>
      </c>
      <c r="B24" s="8"/>
      <c r="C24" s="9"/>
      <c r="D24" s="20" t="s">
        <v>59</v>
      </c>
      <c r="E24" s="10">
        <f>E25</f>
        <v>-2976387</v>
      </c>
      <c r="F24" s="10">
        <f t="shared" ref="F24:O24" si="8">F25</f>
        <v>-2976387</v>
      </c>
      <c r="G24" s="10">
        <f t="shared" si="8"/>
        <v>655750</v>
      </c>
      <c r="H24" s="10">
        <f t="shared" si="8"/>
        <v>0</v>
      </c>
      <c r="I24" s="10">
        <f t="shared" si="8"/>
        <v>0</v>
      </c>
      <c r="J24" s="10">
        <f t="shared" si="8"/>
        <v>5302151.8</v>
      </c>
      <c r="K24" s="10">
        <f t="shared" si="8"/>
        <v>5302151.8</v>
      </c>
      <c r="L24" s="10">
        <f t="shared" si="8"/>
        <v>0</v>
      </c>
      <c r="M24" s="10">
        <f t="shared" si="8"/>
        <v>0</v>
      </c>
      <c r="N24" s="10">
        <f t="shared" si="8"/>
        <v>0</v>
      </c>
      <c r="O24" s="10">
        <f t="shared" si="8"/>
        <v>5302151.8</v>
      </c>
      <c r="P24" s="10">
        <f t="shared" si="2"/>
        <v>2325764.7999999998</v>
      </c>
    </row>
    <row r="25" spans="1:16">
      <c r="A25" s="7" t="s">
        <v>60</v>
      </c>
      <c r="B25" s="8"/>
      <c r="C25" s="9"/>
      <c r="D25" s="10"/>
      <c r="E25" s="10">
        <f>SUM(E26:E34)</f>
        <v>-2976387</v>
      </c>
      <c r="F25" s="10">
        <f t="shared" ref="F25:P25" si="9">SUM(F26:F34)</f>
        <v>-2976387</v>
      </c>
      <c r="G25" s="10">
        <f t="shared" si="9"/>
        <v>655750</v>
      </c>
      <c r="H25" s="10">
        <f t="shared" si="9"/>
        <v>0</v>
      </c>
      <c r="I25" s="10">
        <f t="shared" si="9"/>
        <v>0</v>
      </c>
      <c r="J25" s="10">
        <f t="shared" si="9"/>
        <v>5302151.8</v>
      </c>
      <c r="K25" s="10">
        <f t="shared" si="9"/>
        <v>5302151.8</v>
      </c>
      <c r="L25" s="10">
        <f t="shared" si="9"/>
        <v>0</v>
      </c>
      <c r="M25" s="10">
        <f t="shared" si="9"/>
        <v>0</v>
      </c>
      <c r="N25" s="10">
        <f t="shared" si="9"/>
        <v>0</v>
      </c>
      <c r="O25" s="10">
        <f t="shared" si="9"/>
        <v>5302151.8</v>
      </c>
      <c r="P25" s="10">
        <f t="shared" si="9"/>
        <v>2325764.7999999998</v>
      </c>
    </row>
    <row r="26" spans="1:16">
      <c r="A26" s="11" t="s">
        <v>61</v>
      </c>
      <c r="B26" s="11" t="s">
        <v>62</v>
      </c>
      <c r="C26" s="12" t="s">
        <v>63</v>
      </c>
      <c r="D26" s="13" t="s">
        <v>64</v>
      </c>
      <c r="E26" s="14">
        <v>199529</v>
      </c>
      <c r="F26" s="14">
        <v>199529</v>
      </c>
      <c r="G26" s="14"/>
      <c r="H26" s="14"/>
      <c r="I26" s="14"/>
      <c r="J26" s="14"/>
      <c r="K26" s="14"/>
      <c r="L26" s="14"/>
      <c r="M26" s="14"/>
      <c r="N26" s="14"/>
      <c r="O26" s="14"/>
      <c r="P26" s="10">
        <f t="shared" ref="P26" si="10">J26+E26</f>
        <v>199529</v>
      </c>
    </row>
    <row r="27" spans="1:16">
      <c r="A27" s="7" t="s">
        <v>20</v>
      </c>
      <c r="B27" s="8"/>
      <c r="C27" s="9"/>
      <c r="D27" s="20" t="s">
        <v>21</v>
      </c>
      <c r="E27" s="10">
        <f>E28</f>
        <v>-999529</v>
      </c>
      <c r="F27" s="10">
        <f t="shared" ref="F27:O27" si="11">F28</f>
        <v>-999529</v>
      </c>
      <c r="G27" s="10">
        <f t="shared" si="11"/>
        <v>0</v>
      </c>
      <c r="H27" s="10">
        <f t="shared" si="11"/>
        <v>0</v>
      </c>
      <c r="I27" s="10">
        <f t="shared" si="11"/>
        <v>0</v>
      </c>
      <c r="J27" s="15">
        <f t="shared" si="11"/>
        <v>0</v>
      </c>
      <c r="K27" s="15">
        <f t="shared" si="11"/>
        <v>0</v>
      </c>
      <c r="L27" s="15">
        <f t="shared" si="11"/>
        <v>0</v>
      </c>
      <c r="M27" s="15">
        <f t="shared" si="11"/>
        <v>0</v>
      </c>
      <c r="N27" s="15">
        <f t="shared" si="11"/>
        <v>0</v>
      </c>
      <c r="O27" s="15">
        <f t="shared" si="11"/>
        <v>0</v>
      </c>
      <c r="P27" s="10">
        <f t="shared" ref="P27:P30" si="12">J27+E27</f>
        <v>-999529</v>
      </c>
    </row>
    <row r="28" spans="1:16">
      <c r="A28" s="7" t="s">
        <v>22</v>
      </c>
      <c r="B28" s="8"/>
      <c r="C28" s="9"/>
      <c r="D28" s="10"/>
      <c r="E28" s="10">
        <f t="shared" ref="E28:O28" si="13">SUM(E29:E30)</f>
        <v>-999529</v>
      </c>
      <c r="F28" s="10">
        <f t="shared" si="13"/>
        <v>-999529</v>
      </c>
      <c r="G28" s="10">
        <f t="shared" si="13"/>
        <v>0</v>
      </c>
      <c r="H28" s="10">
        <f t="shared" si="13"/>
        <v>0</v>
      </c>
      <c r="I28" s="10">
        <f t="shared" si="13"/>
        <v>0</v>
      </c>
      <c r="J28" s="10">
        <f t="shared" si="13"/>
        <v>0</v>
      </c>
      <c r="K28" s="10">
        <f t="shared" si="13"/>
        <v>0</v>
      </c>
      <c r="L28" s="10">
        <f t="shared" si="13"/>
        <v>0</v>
      </c>
      <c r="M28" s="10">
        <f t="shared" si="13"/>
        <v>0</v>
      </c>
      <c r="N28" s="10">
        <f t="shared" si="13"/>
        <v>0</v>
      </c>
      <c r="O28" s="10">
        <f t="shared" si="13"/>
        <v>0</v>
      </c>
      <c r="P28" s="10">
        <f t="shared" si="12"/>
        <v>-999529</v>
      </c>
    </row>
    <row r="29" spans="1:16">
      <c r="A29" s="11" t="s">
        <v>42</v>
      </c>
      <c r="B29" s="11" t="s">
        <v>40</v>
      </c>
      <c r="C29" s="12" t="s">
        <v>19</v>
      </c>
      <c r="D29" s="13" t="s">
        <v>41</v>
      </c>
      <c r="E29" s="10">
        <f>-1300000-199529</f>
        <v>-1499529</v>
      </c>
      <c r="F29" s="10">
        <f>-1300000-199529</f>
        <v>-1499529</v>
      </c>
      <c r="G29" s="10"/>
      <c r="H29" s="10"/>
      <c r="I29" s="10"/>
      <c r="J29" s="18"/>
      <c r="K29" s="18"/>
      <c r="L29" s="10"/>
      <c r="M29" s="10"/>
      <c r="N29" s="10"/>
      <c r="O29" s="18"/>
      <c r="P29" s="10">
        <f t="shared" si="12"/>
        <v>-1499529</v>
      </c>
    </row>
    <row r="30" spans="1:16">
      <c r="A30" s="11" t="s">
        <v>49</v>
      </c>
      <c r="B30" s="11">
        <v>9770</v>
      </c>
      <c r="C30" s="12" t="s">
        <v>18</v>
      </c>
      <c r="D30" s="14" t="s">
        <v>50</v>
      </c>
      <c r="E30" s="14">
        <v>500000</v>
      </c>
      <c r="F30" s="14">
        <v>500000</v>
      </c>
      <c r="G30" s="14">
        <v>0</v>
      </c>
      <c r="H30" s="14">
        <v>0</v>
      </c>
      <c r="I30" s="14">
        <v>0</v>
      </c>
      <c r="J30" s="16"/>
      <c r="K30" s="16"/>
      <c r="L30" s="16"/>
      <c r="M30" s="16"/>
      <c r="N30" s="16"/>
      <c r="O30" s="16"/>
      <c r="P30" s="10">
        <f t="shared" si="12"/>
        <v>500000</v>
      </c>
    </row>
    <row r="31" spans="1:16">
      <c r="A31" s="8" t="s">
        <v>23</v>
      </c>
      <c r="B31" s="8" t="s">
        <v>23</v>
      </c>
      <c r="C31" s="9" t="s">
        <v>23</v>
      </c>
      <c r="D31" s="10" t="s">
        <v>24</v>
      </c>
      <c r="E31" s="10">
        <f>E14+E17+E20+E27</f>
        <v>-177329</v>
      </c>
      <c r="F31" s="10">
        <f t="shared" ref="F31:P31" si="14">F14+F17+F20+F27</f>
        <v>-177329</v>
      </c>
      <c r="G31" s="10">
        <f t="shared" si="14"/>
        <v>655750</v>
      </c>
      <c r="H31" s="10">
        <f t="shared" si="14"/>
        <v>0</v>
      </c>
      <c r="I31" s="10">
        <f t="shared" si="14"/>
        <v>0</v>
      </c>
      <c r="J31" s="10">
        <f t="shared" si="14"/>
        <v>5302151.8</v>
      </c>
      <c r="K31" s="10">
        <f t="shared" si="14"/>
        <v>5302151.8</v>
      </c>
      <c r="L31" s="10">
        <f t="shared" si="14"/>
        <v>0</v>
      </c>
      <c r="M31" s="10">
        <f t="shared" si="14"/>
        <v>0</v>
      </c>
      <c r="N31" s="10">
        <f t="shared" si="14"/>
        <v>0</v>
      </c>
      <c r="O31" s="10">
        <f t="shared" si="14"/>
        <v>5302151.8</v>
      </c>
      <c r="P31" s="10">
        <f t="shared" si="14"/>
        <v>5124822.8</v>
      </c>
    </row>
    <row r="32" spans="1:16" s="22" customFormat="1" ht="61.5" customHeight="1">
      <c r="A32" s="25" t="s">
        <v>55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</row>
    <row r="33" spans="1:6" ht="61.5" customHeight="1"/>
    <row r="34" spans="1:6" s="23" customFormat="1" ht="62.25" customHeight="1">
      <c r="A34" s="24" t="s">
        <v>57</v>
      </c>
      <c r="B34" s="24"/>
      <c r="C34" s="24"/>
      <c r="D34" s="24"/>
      <c r="E34" s="24"/>
      <c r="F34" s="24"/>
    </row>
  </sheetData>
  <mergeCells count="24">
    <mergeCell ref="I10:I12"/>
    <mergeCell ref="J9:O9"/>
    <mergeCell ref="J10:J12"/>
    <mergeCell ref="K10:K12"/>
    <mergeCell ref="L10:L12"/>
    <mergeCell ref="M10:N10"/>
    <mergeCell ref="M11:M12"/>
    <mergeCell ref="N11:N12"/>
    <mergeCell ref="A34:F34"/>
    <mergeCell ref="A32:P3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</mergeCells>
  <pageMargins left="0.42" right="0.196850393700787" top="0.2" bottom="0.196850393700787" header="0" footer="0"/>
  <pageSetup paperSize="9" scale="62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2023-06-28T07:24:33Z</cp:lastPrinted>
  <dcterms:created xsi:type="dcterms:W3CDTF">2022-11-08T08:12:38Z</dcterms:created>
  <dcterms:modified xsi:type="dcterms:W3CDTF">2023-06-28T12:46:55Z</dcterms:modified>
</cp:coreProperties>
</file>