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23895" windowHeight="12525"/>
  </bookViews>
  <sheets>
    <sheet name="Лист1" sheetId="1" r:id="rId1"/>
  </sheets>
  <definedNames>
    <definedName name="_xlnm.Print_Area" localSheetId="0">Лист1!$A$1:$F$53</definedName>
  </definedNames>
  <calcPr calcId="125725"/>
</workbook>
</file>

<file path=xl/calcChain.xml><?xml version="1.0" encoding="utf-8"?>
<calcChain xmlns="http://schemas.openxmlformats.org/spreadsheetml/2006/main">
  <c r="H6" i="1"/>
  <c r="D44"/>
  <c r="D41"/>
  <c r="D40" s="1"/>
  <c r="C39"/>
  <c r="D38"/>
  <c r="C38" s="1"/>
  <c r="E19"/>
  <c r="E18" s="1"/>
  <c r="F19"/>
  <c r="F18" s="1"/>
  <c r="D19"/>
  <c r="D18" s="1"/>
  <c r="C20"/>
  <c r="C50"/>
  <c r="I44"/>
  <c r="D34"/>
  <c r="D49"/>
  <c r="D37" l="1"/>
  <c r="C18"/>
  <c r="C19"/>
  <c r="E12"/>
  <c r="E46" s="1"/>
  <c r="F12"/>
  <c r="F46" s="1"/>
  <c r="F47"/>
  <c r="D48"/>
  <c r="D47" s="1"/>
  <c r="D27"/>
  <c r="D30"/>
  <c r="D32"/>
  <c r="F49"/>
  <c r="E49"/>
  <c r="E48" s="1"/>
  <c r="E47" s="1"/>
  <c r="E51" l="1"/>
  <c r="F51"/>
  <c r="C41"/>
  <c r="D26"/>
  <c r="C49"/>
  <c r="D14"/>
  <c r="D13" s="1"/>
  <c r="C27"/>
  <c r="C34"/>
  <c r="D24"/>
  <c r="C24" s="1"/>
  <c r="D22"/>
  <c r="C48"/>
  <c r="C47"/>
  <c r="C45"/>
  <c r="C42"/>
  <c r="C35"/>
  <c r="C33"/>
  <c r="C32"/>
  <c r="C31"/>
  <c r="C30"/>
  <c r="C29"/>
  <c r="C28"/>
  <c r="C25"/>
  <c r="C23"/>
  <c r="C17"/>
  <c r="C16"/>
  <c r="C15"/>
  <c r="C22" l="1"/>
  <c r="D21"/>
  <c r="C21" s="1"/>
  <c r="C44"/>
  <c r="D43"/>
  <c r="C40"/>
  <c r="C14"/>
  <c r="C26"/>
  <c r="C13"/>
  <c r="H38" l="1"/>
  <c r="D36"/>
  <c r="C36" s="1"/>
  <c r="D12"/>
  <c r="C43"/>
  <c r="C37"/>
  <c r="D46" l="1"/>
  <c r="C12"/>
  <c r="D51" l="1"/>
  <c r="C51" s="1"/>
  <c r="C46"/>
</calcChain>
</file>

<file path=xl/sharedStrings.xml><?xml version="1.0" encoding="utf-8"?>
<sst xmlns="http://schemas.openxmlformats.org/spreadsheetml/2006/main" count="56" uniqueCount="55">
  <si>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</si>
  <si>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</si>
  <si>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</si>
  <si>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</si>
  <si>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</si>
  <si>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</si>
  <si>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</si>
  <si>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</si>
  <si>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</si>
  <si>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</si>
  <si>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</si>
  <si>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</si>
  <si>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</si>
  <si>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</si>
  <si>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фізичними особами за результатами річного декларування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</si>
  <si>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</si>
  <si>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</si>
  <si>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</si>
  <si>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</si>
  <si>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Місцеві податки та збори, що сплачуються (перераховуються) згідно з Податковим кодексом України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</si>
  <si>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</si>
  <si>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</si>
  <si>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Орендна плата з юридичних осіб </t>
  </si>
  <si>
    <t>Збір за місця для паркування транспортних засобів </t>
  </si>
  <si>
    <t>Збір за місця для паркування транспортних засобів, сплачений юридичними особами </t>
  </si>
  <si>
    <t>Туристичний збір </t>
  </si>
  <si>
    <t>Єдиний податок  </t>
  </si>
  <si>
    <t>Єдиний податок з фізичних осіб </t>
  </si>
  <si>
    <t>Неподаткові надходження  </t>
  </si>
  <si>
    <t>Доходи від власності та підприємницької діяльності  </t>
  </si>
  <si>
    <t>Інші надходження  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</si>
  <si>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</si>
  <si>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</si>
  <si>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надання інших адміністративних послуг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</si>
  <si>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</si>
  <si>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</si>
  <si>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</si>
  <si>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</si>
  <si>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</si>
  <si>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Разом доходів</t>
  </si>
  <si>
    <t>X</t>
  </si>
  <si>
    <t>13553000000</t>
  </si>
  <si>
    <t>(код бюджету)</t>
  </si>
  <si>
    <t>ДОХОДИ_x000D_
бюджету Дрогобицької міської територіальної громади на 2023 рік</t>
  </si>
  <si>
    <t>Інші дотації з місцевого бюджету</t>
  </si>
  <si>
    <t>Дотації з місцевих бюджетів іншим місцевим бюджетам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</si>
  <si>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</si>
  <si>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</si>
  <si>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</si>
  <si>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Туристичний збір, сплачений фізичними особами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</si>
  <si>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</si>
  <si>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</si>
  <si>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до рішення сесії</t>
  </si>
  <si>
    <t>Начальник фінансового управління                                       Оксана САВРАН</t>
  </si>
  <si>
    <t>від 22.06.2023 №1648</t>
  </si>
</sst>
</file>

<file path=xl/styles.xml><?xml version="1.0" encoding="utf-8"?>
<styleSheet xmlns="http://schemas.openxmlformats.org/spreadsheetml/2006/main">
  <fonts count="7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2" borderId="0" xfId="0" applyFill="1"/>
    <xf numFmtId="0" fontId="0" fillId="2" borderId="1" xfId="0" quotePrefix="1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0" xfId="0" applyFont="1" applyFill="1"/>
    <xf numFmtId="0" fontId="0" fillId="2" borderId="0" xfId="0" applyFill="1" applyAlignment="1">
      <alignment horizontal="right"/>
    </xf>
    <xf numFmtId="0" fontId="0" fillId="2" borderId="2" xfId="0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0" fontId="0" fillId="2" borderId="2" xfId="0" applyFill="1" applyBorder="1" applyAlignment="1">
      <alignment vertical="center"/>
    </xf>
    <xf numFmtId="0" fontId="0" fillId="2" borderId="2" xfId="0" applyFill="1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left"/>
    </xf>
    <xf numFmtId="4" fontId="1" fillId="2" borderId="0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4" fontId="4" fillId="2" borderId="2" xfId="0" applyNumberFormat="1" applyFont="1" applyFill="1" applyBorder="1" applyAlignment="1">
      <alignment vertical="center"/>
    </xf>
    <xf numFmtId="4" fontId="0" fillId="2" borderId="2" xfId="0" applyNumberFormat="1" applyFont="1" applyFill="1" applyBorder="1" applyAlignment="1">
      <alignment vertical="center"/>
    </xf>
    <xf numFmtId="0" fontId="0" fillId="2" borderId="2" xfId="0" applyFont="1" applyFill="1" applyBorder="1" applyAlignment="1">
      <alignment vertical="center"/>
    </xf>
    <xf numFmtId="0" fontId="4" fillId="2" borderId="0" xfId="0" applyFont="1" applyFill="1"/>
    <xf numFmtId="4" fontId="0" fillId="0" borderId="0" xfId="0" applyNumberFormat="1"/>
    <xf numFmtId="0" fontId="5" fillId="2" borderId="2" xfId="0" applyFont="1" applyFill="1" applyBorder="1" applyAlignment="1">
      <alignment horizontal="right" vertical="center"/>
    </xf>
    <xf numFmtId="0" fontId="5" fillId="2" borderId="2" xfId="0" applyFont="1" applyFill="1" applyBorder="1" applyAlignment="1">
      <alignment vertical="center" wrapText="1"/>
    </xf>
    <xf numFmtId="4" fontId="5" fillId="2" borderId="2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horizontal="right" vertical="center"/>
    </xf>
    <xf numFmtId="0" fontId="0" fillId="0" borderId="0" xfId="0"/>
    <xf numFmtId="0" fontId="1" fillId="0" borderId="2" xfId="0" applyFont="1" applyBorder="1"/>
    <xf numFmtId="0" fontId="1" fillId="0" borderId="2" xfId="0" applyFont="1" applyBorder="1" applyAlignment="1">
      <alignment wrapText="1"/>
    </xf>
    <xf numFmtId="0" fontId="6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center" wrapText="1"/>
    </xf>
    <xf numFmtId="0" fontId="0" fillId="2" borderId="0" xfId="0" applyFill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4"/>
  <sheetViews>
    <sheetView tabSelected="1" view="pageBreakPreview" zoomScale="130" zoomScaleSheetLayoutView="130" workbookViewId="0">
      <selection activeCell="D3" sqref="D3"/>
    </sheetView>
  </sheetViews>
  <sheetFormatPr defaultRowHeight="12.75"/>
  <cols>
    <col min="1" max="1" width="11.28515625" style="1" customWidth="1"/>
    <col min="2" max="2" width="41" style="1" customWidth="1"/>
    <col min="3" max="3" width="14.140625" style="1" customWidth="1"/>
    <col min="4" max="4" width="14" style="1" customWidth="1"/>
    <col min="5" max="5" width="14.140625" style="1" customWidth="1"/>
    <col min="6" max="6" width="14.7109375" style="1" customWidth="1"/>
    <col min="8" max="8" width="13.42578125" bestFit="1" customWidth="1"/>
    <col min="9" max="9" width="12.42578125" bestFit="1" customWidth="1"/>
  </cols>
  <sheetData>
    <row r="1" spans="1:9">
      <c r="D1" s="1" t="s">
        <v>0</v>
      </c>
    </row>
    <row r="2" spans="1:9">
      <c r="D2" s="20" t="s">
        <v>52</v>
      </c>
      <c r="E2" s="20"/>
    </row>
    <row r="3" spans="1:9">
      <c r="D3" s="1" t="s">
        <v>54</v>
      </c>
    </row>
    <row r="5" spans="1:9" ht="25.5" customHeight="1">
      <c r="A5" s="30" t="s">
        <v>43</v>
      </c>
      <c r="B5" s="31"/>
      <c r="C5" s="31"/>
      <c r="D5" s="31"/>
      <c r="E5" s="31"/>
      <c r="F5" s="31"/>
    </row>
    <row r="6" spans="1:9" ht="25.5" customHeight="1">
      <c r="A6" s="2" t="s">
        <v>41</v>
      </c>
      <c r="B6" s="3"/>
      <c r="C6" s="3"/>
      <c r="D6" s="3"/>
      <c r="E6" s="3"/>
      <c r="F6" s="3"/>
      <c r="H6" s="21">
        <f>D15+D16+D17+D20+D23+D25+D28+D29+D31+D33+D35+D39+D42+D45</f>
        <v>41230569</v>
      </c>
    </row>
    <row r="7" spans="1:9">
      <c r="A7" s="4" t="s">
        <v>42</v>
      </c>
      <c r="F7" s="5" t="s">
        <v>1</v>
      </c>
    </row>
    <row r="8" spans="1:9">
      <c r="A8" s="32" t="s">
        <v>2</v>
      </c>
      <c r="B8" s="32" t="s">
        <v>3</v>
      </c>
      <c r="C8" s="32" t="s">
        <v>4</v>
      </c>
      <c r="D8" s="32" t="s">
        <v>5</v>
      </c>
      <c r="E8" s="32" t="s">
        <v>6</v>
      </c>
      <c r="F8" s="32"/>
    </row>
    <row r="9" spans="1:9">
      <c r="A9" s="32"/>
      <c r="B9" s="32"/>
      <c r="C9" s="32"/>
      <c r="D9" s="32"/>
      <c r="E9" s="32" t="s">
        <v>7</v>
      </c>
      <c r="F9" s="33" t="s">
        <v>8</v>
      </c>
      <c r="I9" s="21"/>
    </row>
    <row r="10" spans="1:9">
      <c r="A10" s="32"/>
      <c r="B10" s="32"/>
      <c r="C10" s="32"/>
      <c r="D10" s="32"/>
      <c r="E10" s="32"/>
      <c r="F10" s="32"/>
    </row>
    <row r="11" spans="1:9">
      <c r="A11" s="6">
        <v>1</v>
      </c>
      <c r="B11" s="6">
        <v>2</v>
      </c>
      <c r="C11" s="6">
        <v>3</v>
      </c>
      <c r="D11" s="6">
        <v>4</v>
      </c>
      <c r="E11" s="6">
        <v>5</v>
      </c>
      <c r="F11" s="6">
        <v>6</v>
      </c>
    </row>
    <row r="12" spans="1:9">
      <c r="A12" s="7">
        <v>10000000</v>
      </c>
      <c r="B12" s="8" t="s">
        <v>9</v>
      </c>
      <c r="C12" s="9">
        <f t="shared" ref="C12:C29" si="0">D12+E12</f>
        <v>42115569</v>
      </c>
      <c r="D12" s="9">
        <f>D13+D21+D26+D18</f>
        <v>42115569</v>
      </c>
      <c r="E12" s="9">
        <f>E13+E21+E26</f>
        <v>0</v>
      </c>
      <c r="F12" s="9">
        <f>F13+F21+F26</f>
        <v>0</v>
      </c>
    </row>
    <row r="13" spans="1:9" ht="25.5">
      <c r="A13" s="7">
        <v>11000000</v>
      </c>
      <c r="B13" s="8" t="s">
        <v>10</v>
      </c>
      <c r="C13" s="9">
        <f t="shared" si="0"/>
        <v>33983569</v>
      </c>
      <c r="D13" s="9">
        <f>D14</f>
        <v>33983569</v>
      </c>
      <c r="E13" s="9">
        <v>0</v>
      </c>
      <c r="F13" s="9">
        <v>0</v>
      </c>
    </row>
    <row r="14" spans="1:9">
      <c r="A14" s="7">
        <v>11010000</v>
      </c>
      <c r="B14" s="8" t="s">
        <v>11</v>
      </c>
      <c r="C14" s="9">
        <f>D14+E14</f>
        <v>33983569</v>
      </c>
      <c r="D14" s="9">
        <f>SUM(D15:D17)</f>
        <v>33983569</v>
      </c>
      <c r="E14" s="9">
        <v>0</v>
      </c>
      <c r="F14" s="9">
        <v>0</v>
      </c>
      <c r="I14" s="21"/>
    </row>
    <row r="15" spans="1:9" ht="38.25">
      <c r="A15" s="10">
        <v>11010100</v>
      </c>
      <c r="B15" s="11" t="s">
        <v>12</v>
      </c>
      <c r="C15" s="12">
        <f t="shared" si="0"/>
        <v>19883569</v>
      </c>
      <c r="D15" s="12">
        <v>19883569</v>
      </c>
      <c r="E15" s="12">
        <v>0</v>
      </c>
      <c r="F15" s="12">
        <v>0</v>
      </c>
      <c r="H15" s="21"/>
      <c r="I15" s="21"/>
    </row>
    <row r="16" spans="1:9" ht="63.75">
      <c r="A16" s="10">
        <v>11010200</v>
      </c>
      <c r="B16" s="11" t="s">
        <v>13</v>
      </c>
      <c r="C16" s="12">
        <f t="shared" si="0"/>
        <v>13000000</v>
      </c>
      <c r="D16" s="12">
        <v>13000000</v>
      </c>
      <c r="E16" s="12">
        <v>0</v>
      </c>
      <c r="F16" s="12">
        <v>0</v>
      </c>
    </row>
    <row r="17" spans="1:9" ht="38.25">
      <c r="A17" s="10">
        <v>11010500</v>
      </c>
      <c r="B17" s="11" t="s">
        <v>14</v>
      </c>
      <c r="C17" s="12">
        <f t="shared" si="0"/>
        <v>1100000</v>
      </c>
      <c r="D17" s="12">
        <v>1100000</v>
      </c>
      <c r="E17" s="12">
        <v>0</v>
      </c>
      <c r="F17" s="12">
        <v>0</v>
      </c>
    </row>
    <row r="18" spans="1:9" ht="25.5">
      <c r="A18" s="27">
        <v>13000000</v>
      </c>
      <c r="B18" s="28" t="s">
        <v>46</v>
      </c>
      <c r="C18" s="9">
        <f t="shared" si="0"/>
        <v>-1500000</v>
      </c>
      <c r="D18" s="9">
        <f>D19</f>
        <v>-1500000</v>
      </c>
      <c r="E18" s="9">
        <f t="shared" ref="E18:F18" si="1">E19</f>
        <v>0</v>
      </c>
      <c r="F18" s="9">
        <f t="shared" si="1"/>
        <v>0</v>
      </c>
    </row>
    <row r="19" spans="1:9" ht="25.5">
      <c r="A19" s="27">
        <v>13010000</v>
      </c>
      <c r="B19" s="28" t="s">
        <v>47</v>
      </c>
      <c r="C19" s="9">
        <f t="shared" si="0"/>
        <v>-1500000</v>
      </c>
      <c r="D19" s="9">
        <f>D20</f>
        <v>-1500000</v>
      </c>
      <c r="E19" s="9">
        <f t="shared" ref="E19:F19" si="2">E20</f>
        <v>0</v>
      </c>
      <c r="F19" s="9">
        <f t="shared" si="2"/>
        <v>0</v>
      </c>
    </row>
    <row r="20" spans="1:9" ht="51">
      <c r="A20" s="10">
        <v>13010100</v>
      </c>
      <c r="B20" s="11" t="s">
        <v>48</v>
      </c>
      <c r="C20" s="12">
        <f t="shared" si="0"/>
        <v>-1500000</v>
      </c>
      <c r="D20" s="12">
        <v>-1500000</v>
      </c>
      <c r="E20" s="12">
        <v>0</v>
      </c>
      <c r="F20" s="12">
        <v>0</v>
      </c>
    </row>
    <row r="21" spans="1:9">
      <c r="A21" s="7">
        <v>14000000</v>
      </c>
      <c r="B21" s="8" t="s">
        <v>15</v>
      </c>
      <c r="C21" s="9">
        <f t="shared" si="0"/>
        <v>820000</v>
      </c>
      <c r="D21" s="9">
        <f>D22+D24</f>
        <v>820000</v>
      </c>
      <c r="E21" s="9">
        <v>0</v>
      </c>
      <c r="F21" s="9">
        <v>0</v>
      </c>
    </row>
    <row r="22" spans="1:9" ht="25.5">
      <c r="A22" s="7">
        <v>14020000</v>
      </c>
      <c r="B22" s="8" t="s">
        <v>16</v>
      </c>
      <c r="C22" s="9">
        <f t="shared" si="0"/>
        <v>120000</v>
      </c>
      <c r="D22" s="9">
        <f>D23</f>
        <v>120000</v>
      </c>
      <c r="E22" s="9">
        <v>0</v>
      </c>
      <c r="F22" s="9">
        <v>0</v>
      </c>
      <c r="H22" s="21"/>
    </row>
    <row r="23" spans="1:9">
      <c r="A23" s="10">
        <v>14021900</v>
      </c>
      <c r="B23" s="11" t="s">
        <v>17</v>
      </c>
      <c r="C23" s="12">
        <f t="shared" si="0"/>
        <v>120000</v>
      </c>
      <c r="D23" s="12">
        <v>120000</v>
      </c>
      <c r="E23" s="12">
        <v>0</v>
      </c>
      <c r="F23" s="12">
        <v>0</v>
      </c>
    </row>
    <row r="24" spans="1:9" ht="38.25">
      <c r="A24" s="7">
        <v>14030000</v>
      </c>
      <c r="B24" s="8" t="s">
        <v>18</v>
      </c>
      <c r="C24" s="9">
        <f t="shared" si="0"/>
        <v>700000</v>
      </c>
      <c r="D24" s="9">
        <f>D25</f>
        <v>700000</v>
      </c>
      <c r="E24" s="9">
        <v>0</v>
      </c>
      <c r="F24" s="9">
        <v>0</v>
      </c>
    </row>
    <row r="25" spans="1:9">
      <c r="A25" s="10">
        <v>14031900</v>
      </c>
      <c r="B25" s="11" t="s">
        <v>17</v>
      </c>
      <c r="C25" s="12">
        <f t="shared" si="0"/>
        <v>700000</v>
      </c>
      <c r="D25" s="12">
        <v>700000</v>
      </c>
      <c r="E25" s="12">
        <v>0</v>
      </c>
      <c r="F25" s="12">
        <v>0</v>
      </c>
    </row>
    <row r="26" spans="1:9" ht="38.25">
      <c r="A26" s="7">
        <v>18000000</v>
      </c>
      <c r="B26" s="8" t="s">
        <v>19</v>
      </c>
      <c r="C26" s="9">
        <f t="shared" si="0"/>
        <v>8812000</v>
      </c>
      <c r="D26" s="9">
        <f>D27+D30+D32+D34</f>
        <v>8812000</v>
      </c>
      <c r="E26" s="9">
        <v>0</v>
      </c>
      <c r="F26" s="9">
        <v>0</v>
      </c>
      <c r="H26" s="9"/>
      <c r="I26" s="15"/>
    </row>
    <row r="27" spans="1:9">
      <c r="A27" s="7">
        <v>18010000</v>
      </c>
      <c r="B27" s="8" t="s">
        <v>20</v>
      </c>
      <c r="C27" s="9">
        <f t="shared" si="0"/>
        <v>4100000</v>
      </c>
      <c r="D27" s="9">
        <f>SUM(D28:D29)</f>
        <v>4100000</v>
      </c>
      <c r="E27" s="9">
        <v>0</v>
      </c>
      <c r="F27" s="9">
        <v>0</v>
      </c>
    </row>
    <row r="28" spans="1:9" ht="51">
      <c r="A28" s="10">
        <v>18010400</v>
      </c>
      <c r="B28" s="11" t="s">
        <v>21</v>
      </c>
      <c r="C28" s="12">
        <f t="shared" si="0"/>
        <v>2100000</v>
      </c>
      <c r="D28" s="12">
        <v>2100000</v>
      </c>
      <c r="E28" s="12">
        <v>0</v>
      </c>
      <c r="F28" s="12">
        <v>0</v>
      </c>
    </row>
    <row r="29" spans="1:9">
      <c r="A29" s="10">
        <v>18010600</v>
      </c>
      <c r="B29" s="11" t="s">
        <v>22</v>
      </c>
      <c r="C29" s="12">
        <f t="shared" si="0"/>
        <v>2000000</v>
      </c>
      <c r="D29" s="12">
        <v>2000000</v>
      </c>
      <c r="E29" s="12">
        <v>0</v>
      </c>
      <c r="F29" s="12">
        <v>0</v>
      </c>
    </row>
    <row r="30" spans="1:9" ht="25.5">
      <c r="A30" s="7">
        <v>18020000</v>
      </c>
      <c r="B30" s="8" t="s">
        <v>23</v>
      </c>
      <c r="C30" s="9">
        <f t="shared" ref="C30:C42" si="3">D30+E30</f>
        <v>200000</v>
      </c>
      <c r="D30" s="9">
        <f>D31</f>
        <v>200000</v>
      </c>
      <c r="E30" s="9">
        <v>0</v>
      </c>
      <c r="F30" s="9">
        <v>0</v>
      </c>
    </row>
    <row r="31" spans="1:9" ht="25.5">
      <c r="A31" s="10">
        <v>18020100</v>
      </c>
      <c r="B31" s="11" t="s">
        <v>24</v>
      </c>
      <c r="C31" s="12">
        <f t="shared" si="3"/>
        <v>200000</v>
      </c>
      <c r="D31" s="12">
        <v>200000</v>
      </c>
      <c r="E31" s="12">
        <v>0</v>
      </c>
      <c r="F31" s="12">
        <v>0</v>
      </c>
    </row>
    <row r="32" spans="1:9">
      <c r="A32" s="7">
        <v>18030000</v>
      </c>
      <c r="B32" s="8" t="s">
        <v>25</v>
      </c>
      <c r="C32" s="9">
        <f t="shared" si="3"/>
        <v>12000</v>
      </c>
      <c r="D32" s="9">
        <f>D33</f>
        <v>12000</v>
      </c>
      <c r="E32" s="9">
        <v>0</v>
      </c>
      <c r="F32" s="9">
        <v>0</v>
      </c>
    </row>
    <row r="33" spans="1:9" ht="25.5">
      <c r="A33" s="10">
        <v>18030200</v>
      </c>
      <c r="B33" s="16" t="s">
        <v>49</v>
      </c>
      <c r="C33" s="12">
        <f t="shared" si="3"/>
        <v>12000</v>
      </c>
      <c r="D33" s="12">
        <v>12000</v>
      </c>
      <c r="E33" s="12">
        <v>0</v>
      </c>
      <c r="F33" s="12">
        <v>0</v>
      </c>
    </row>
    <row r="34" spans="1:9">
      <c r="A34" s="7">
        <v>18050000</v>
      </c>
      <c r="B34" s="8" t="s">
        <v>26</v>
      </c>
      <c r="C34" s="9">
        <f t="shared" si="3"/>
        <v>4500000</v>
      </c>
      <c r="D34" s="9">
        <f>D35</f>
        <v>4500000</v>
      </c>
      <c r="E34" s="9">
        <v>0</v>
      </c>
      <c r="F34" s="9">
        <v>0</v>
      </c>
    </row>
    <row r="35" spans="1:9">
      <c r="A35" s="10">
        <v>18050400</v>
      </c>
      <c r="B35" s="11" t="s">
        <v>27</v>
      </c>
      <c r="C35" s="12">
        <f t="shared" si="3"/>
        <v>4500000</v>
      </c>
      <c r="D35" s="12">
        <v>4500000</v>
      </c>
      <c r="E35" s="12">
        <v>0</v>
      </c>
      <c r="F35" s="12">
        <v>0</v>
      </c>
    </row>
    <row r="36" spans="1:9">
      <c r="A36" s="7">
        <v>20000000</v>
      </c>
      <c r="B36" s="8" t="s">
        <v>28</v>
      </c>
      <c r="C36" s="9">
        <f t="shared" si="3"/>
        <v>-885000</v>
      </c>
      <c r="D36" s="9">
        <f>D37+D40+D43</f>
        <v>-885000</v>
      </c>
      <c r="E36" s="9">
        <v>0</v>
      </c>
      <c r="F36" s="9">
        <v>0</v>
      </c>
      <c r="I36" s="21"/>
    </row>
    <row r="37" spans="1:9" ht="25.5">
      <c r="A37" s="7">
        <v>21000000</v>
      </c>
      <c r="B37" s="8" t="s">
        <v>29</v>
      </c>
      <c r="C37" s="9">
        <f t="shared" si="3"/>
        <v>-100000</v>
      </c>
      <c r="D37" s="9">
        <f>D38</f>
        <v>-100000</v>
      </c>
      <c r="E37" s="9">
        <v>0</v>
      </c>
      <c r="F37" s="9">
        <v>0</v>
      </c>
    </row>
    <row r="38" spans="1:9" s="26" customFormat="1" ht="76.5">
      <c r="A38" s="27">
        <v>21010000</v>
      </c>
      <c r="B38" s="28" t="s">
        <v>50</v>
      </c>
      <c r="C38" s="9">
        <f t="shared" si="3"/>
        <v>-100000</v>
      </c>
      <c r="D38" s="9">
        <f>D39</f>
        <v>-100000</v>
      </c>
      <c r="E38" s="9">
        <v>0</v>
      </c>
      <c r="F38" s="9">
        <v>0</v>
      </c>
      <c r="H38" s="21">
        <f>D37+D40+D43</f>
        <v>-885000</v>
      </c>
    </row>
    <row r="39" spans="1:9" ht="51">
      <c r="A39" s="19">
        <v>21010300</v>
      </c>
      <c r="B39" s="11" t="s">
        <v>51</v>
      </c>
      <c r="C39" s="18">
        <f t="shared" si="3"/>
        <v>-100000</v>
      </c>
      <c r="D39" s="18">
        <v>-100000</v>
      </c>
      <c r="E39" s="18">
        <v>0</v>
      </c>
      <c r="F39" s="18">
        <v>0</v>
      </c>
    </row>
    <row r="40" spans="1:9" ht="25.5">
      <c r="A40" s="7">
        <v>22000000</v>
      </c>
      <c r="B40" s="8" t="s">
        <v>31</v>
      </c>
      <c r="C40" s="9">
        <f t="shared" si="3"/>
        <v>-850000</v>
      </c>
      <c r="D40" s="9">
        <f>D41</f>
        <v>-850000</v>
      </c>
      <c r="E40" s="9">
        <v>0</v>
      </c>
      <c r="F40" s="9">
        <v>0</v>
      </c>
    </row>
    <row r="41" spans="1:9">
      <c r="A41" s="7">
        <v>22010000</v>
      </c>
      <c r="B41" s="8" t="s">
        <v>32</v>
      </c>
      <c r="C41" s="9">
        <f>D41+E41</f>
        <v>-850000</v>
      </c>
      <c r="D41" s="9">
        <f>D42</f>
        <v>-850000</v>
      </c>
      <c r="E41" s="9">
        <v>0</v>
      </c>
      <c r="F41" s="9">
        <v>0</v>
      </c>
    </row>
    <row r="42" spans="1:9" ht="25.5">
      <c r="A42" s="10">
        <v>22012500</v>
      </c>
      <c r="B42" s="11" t="s">
        <v>33</v>
      </c>
      <c r="C42" s="12">
        <f t="shared" si="3"/>
        <v>-850000</v>
      </c>
      <c r="D42" s="12">
        <v>-850000</v>
      </c>
      <c r="E42" s="12">
        <v>0</v>
      </c>
      <c r="F42" s="12">
        <v>0</v>
      </c>
      <c r="I42" s="21"/>
    </row>
    <row r="43" spans="1:9">
      <c r="A43" s="7">
        <v>24000000</v>
      </c>
      <c r="B43" s="8" t="s">
        <v>34</v>
      </c>
      <c r="C43" s="9">
        <f t="shared" ref="C43:C48" si="4">D43+E43</f>
        <v>65000</v>
      </c>
      <c r="D43" s="9">
        <f>D44</f>
        <v>65000</v>
      </c>
      <c r="E43" s="9">
        <v>0</v>
      </c>
      <c r="F43" s="9">
        <v>0</v>
      </c>
    </row>
    <row r="44" spans="1:9">
      <c r="A44" s="7">
        <v>24060000</v>
      </c>
      <c r="B44" s="8" t="s">
        <v>30</v>
      </c>
      <c r="C44" s="9">
        <f t="shared" si="4"/>
        <v>65000</v>
      </c>
      <c r="D44" s="9">
        <f>D45</f>
        <v>65000</v>
      </c>
      <c r="E44" s="9">
        <v>0</v>
      </c>
      <c r="F44" s="9">
        <v>0</v>
      </c>
      <c r="I44" s="21">
        <f>D16+D17+D20+D23+D25+D28+D29+D31+D33+D35+D39+D42+D45+D15</f>
        <v>41230569</v>
      </c>
    </row>
    <row r="45" spans="1:9" ht="76.5">
      <c r="A45" s="10">
        <v>24062200</v>
      </c>
      <c r="B45" s="11" t="s">
        <v>35</v>
      </c>
      <c r="C45" s="12">
        <f t="shared" si="4"/>
        <v>65000</v>
      </c>
      <c r="D45" s="12">
        <v>65000</v>
      </c>
      <c r="E45" s="12">
        <v>0</v>
      </c>
      <c r="F45" s="12">
        <v>0</v>
      </c>
    </row>
    <row r="46" spans="1:9" ht="25.5">
      <c r="A46" s="7"/>
      <c r="B46" s="8" t="s">
        <v>36</v>
      </c>
      <c r="C46" s="9">
        <f t="shared" si="4"/>
        <v>41230569</v>
      </c>
      <c r="D46" s="9">
        <f>D12+D36</f>
        <v>41230569</v>
      </c>
      <c r="E46" s="9">
        <f>E12+E36</f>
        <v>0</v>
      </c>
      <c r="F46" s="9">
        <f>F12+F36</f>
        <v>0</v>
      </c>
    </row>
    <row r="47" spans="1:9">
      <c r="A47" s="7">
        <v>40000000</v>
      </c>
      <c r="B47" s="8" t="s">
        <v>37</v>
      </c>
      <c r="C47" s="9">
        <f t="shared" si="4"/>
        <v>916214</v>
      </c>
      <c r="D47" s="9">
        <f>D48</f>
        <v>916214</v>
      </c>
      <c r="E47" s="9">
        <f t="shared" ref="E47:F47" si="5">E48</f>
        <v>0</v>
      </c>
      <c r="F47" s="9">
        <f t="shared" si="5"/>
        <v>0</v>
      </c>
    </row>
    <row r="48" spans="1:9">
      <c r="A48" s="7">
        <v>41000000</v>
      </c>
      <c r="B48" s="8" t="s">
        <v>38</v>
      </c>
      <c r="C48" s="9">
        <f t="shared" si="4"/>
        <v>916214</v>
      </c>
      <c r="D48" s="9">
        <f>D49</f>
        <v>916214</v>
      </c>
      <c r="E48" s="9">
        <f>E49</f>
        <v>0</v>
      </c>
      <c r="F48" s="9">
        <v>0</v>
      </c>
    </row>
    <row r="49" spans="1:6" ht="25.5">
      <c r="A49" s="22">
        <v>41040000</v>
      </c>
      <c r="B49" s="23" t="s">
        <v>45</v>
      </c>
      <c r="C49" s="24">
        <f>D49+E49</f>
        <v>916214</v>
      </c>
      <c r="D49" s="24">
        <f>D50</f>
        <v>916214</v>
      </c>
      <c r="E49" s="24">
        <f t="shared" ref="E49:F49" si="6">E50</f>
        <v>0</v>
      </c>
      <c r="F49" s="24">
        <f t="shared" si="6"/>
        <v>0</v>
      </c>
    </row>
    <row r="50" spans="1:6">
      <c r="A50" s="25">
        <v>41040400</v>
      </c>
      <c r="B50" s="16" t="s">
        <v>44</v>
      </c>
      <c r="C50" s="24">
        <f>D50+E50</f>
        <v>916214</v>
      </c>
      <c r="D50" s="17">
        <v>916214</v>
      </c>
      <c r="E50" s="17"/>
      <c r="F50" s="17"/>
    </row>
    <row r="51" spans="1:6">
      <c r="A51" s="13" t="s">
        <v>40</v>
      </c>
      <c r="B51" s="8" t="s">
        <v>39</v>
      </c>
      <c r="C51" s="9">
        <f>D51+E51</f>
        <v>42146783</v>
      </c>
      <c r="D51" s="9">
        <f>D46+D47</f>
        <v>42146783</v>
      </c>
      <c r="E51" s="9">
        <f>E46+E47</f>
        <v>0</v>
      </c>
      <c r="F51" s="9">
        <f>F46+F47</f>
        <v>0</v>
      </c>
    </row>
    <row r="53" spans="1:6" ht="75" customHeight="1">
      <c r="A53" s="29" t="s">
        <v>53</v>
      </c>
      <c r="B53" s="29"/>
      <c r="C53" s="29"/>
      <c r="D53" s="29"/>
      <c r="E53" s="29"/>
      <c r="F53" s="29"/>
    </row>
    <row r="54" spans="1:6">
      <c r="B54" s="14"/>
      <c r="E54" s="14"/>
    </row>
  </sheetData>
  <mergeCells count="9">
    <mergeCell ref="A53:F53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copies="6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User</cp:lastModifiedBy>
  <cp:lastPrinted>2023-06-08T08:12:35Z</cp:lastPrinted>
  <dcterms:created xsi:type="dcterms:W3CDTF">2022-11-08T09:58:25Z</dcterms:created>
  <dcterms:modified xsi:type="dcterms:W3CDTF">2023-06-26T12:57:09Z</dcterms:modified>
</cp:coreProperties>
</file>