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3895" windowHeight="12540"/>
  </bookViews>
  <sheets>
    <sheet name="Лист1" sheetId="1" r:id="rId1"/>
  </sheets>
  <definedNames>
    <definedName name="_xlnm.Print_Area" localSheetId="0">Лист1!$A$1:$P$38</definedName>
  </definedNames>
  <calcPr calcId="125725"/>
</workbook>
</file>

<file path=xl/calcChain.xml><?xml version="1.0" encoding="utf-8"?>
<calcChain xmlns="http://schemas.openxmlformats.org/spreadsheetml/2006/main">
  <c r="F31" i="1"/>
  <c r="G31"/>
  <c r="H31"/>
  <c r="I31"/>
  <c r="J31"/>
  <c r="K31"/>
  <c r="L31"/>
  <c r="M31"/>
  <c r="N31"/>
  <c r="O31"/>
  <c r="E31"/>
  <c r="P32"/>
  <c r="P31" s="1"/>
  <c r="F27" l="1"/>
  <c r="F26" s="1"/>
  <c r="G27"/>
  <c r="G26" s="1"/>
  <c r="H27"/>
  <c r="H26" s="1"/>
  <c r="I27"/>
  <c r="I26" s="1"/>
  <c r="J27"/>
  <c r="J26" s="1"/>
  <c r="K27"/>
  <c r="K26" s="1"/>
  <c r="L27"/>
  <c r="L26" s="1"/>
  <c r="M27"/>
  <c r="M26" s="1"/>
  <c r="N27"/>
  <c r="N26" s="1"/>
  <c r="O27"/>
  <c r="O26" s="1"/>
  <c r="P29"/>
  <c r="E27"/>
  <c r="E26" s="1"/>
  <c r="P28"/>
  <c r="P27" s="1"/>
  <c r="P26" s="1"/>
  <c r="F18"/>
  <c r="G18"/>
  <c r="H18"/>
  <c r="I18"/>
  <c r="J18"/>
  <c r="K18"/>
  <c r="L18"/>
  <c r="M18"/>
  <c r="N18"/>
  <c r="O18"/>
  <c r="E18"/>
  <c r="P20"/>
  <c r="P21"/>
  <c r="F34"/>
  <c r="G34"/>
  <c r="H34"/>
  <c r="I34"/>
  <c r="J34"/>
  <c r="K34"/>
  <c r="L34"/>
  <c r="M34"/>
  <c r="N34"/>
  <c r="O34"/>
  <c r="E34"/>
  <c r="P35"/>
  <c r="P16" l="1"/>
  <c r="F15"/>
  <c r="G15"/>
  <c r="H15"/>
  <c r="I15"/>
  <c r="J15"/>
  <c r="K15"/>
  <c r="L15"/>
  <c r="M15"/>
  <c r="N15"/>
  <c r="O15"/>
  <c r="E15"/>
  <c r="E14" s="1"/>
  <c r="F23"/>
  <c r="G23"/>
  <c r="H23"/>
  <c r="I23"/>
  <c r="J23"/>
  <c r="K23"/>
  <c r="L23"/>
  <c r="M23"/>
  <c r="N23"/>
  <c r="O23"/>
  <c r="E23"/>
  <c r="P24"/>
  <c r="P19"/>
  <c r="P18" s="1"/>
  <c r="F17"/>
  <c r="G17"/>
  <c r="H17"/>
  <c r="I17"/>
  <c r="J17"/>
  <c r="K17"/>
  <c r="L17"/>
  <c r="M17"/>
  <c r="N17"/>
  <c r="O17"/>
  <c r="F14"/>
  <c r="G14"/>
  <c r="H14"/>
  <c r="I14"/>
  <c r="J14"/>
  <c r="K14"/>
  <c r="L14"/>
  <c r="M14"/>
  <c r="N14"/>
  <c r="O14"/>
  <c r="P15" l="1"/>
  <c r="P14" s="1"/>
  <c r="E17"/>
  <c r="P17" s="1"/>
  <c r="F33"/>
  <c r="G33"/>
  <c r="H33"/>
  <c r="I33"/>
  <c r="J33"/>
  <c r="K33"/>
  <c r="L33"/>
  <c r="M33"/>
  <c r="N33"/>
  <c r="O33"/>
  <c r="F22"/>
  <c r="G22"/>
  <c r="H22"/>
  <c r="I22"/>
  <c r="J22"/>
  <c r="K22"/>
  <c r="L22"/>
  <c r="M22"/>
  <c r="N22"/>
  <c r="O22"/>
  <c r="P23"/>
  <c r="P25"/>
  <c r="P36"/>
  <c r="N37" l="1"/>
  <c r="J37"/>
  <c r="F37"/>
  <c r="N30"/>
  <c r="L30"/>
  <c r="L37" s="1"/>
  <c r="J30"/>
  <c r="H30"/>
  <c r="H37" s="1"/>
  <c r="F30"/>
  <c r="O30"/>
  <c r="O37" s="1"/>
  <c r="M30"/>
  <c r="M37" s="1"/>
  <c r="K30"/>
  <c r="K37" s="1"/>
  <c r="I30"/>
  <c r="I37" s="1"/>
  <c r="G30"/>
  <c r="G37" s="1"/>
  <c r="E22"/>
  <c r="P22" l="1"/>
  <c r="P34"/>
  <c r="E33"/>
  <c r="P33" l="1"/>
  <c r="E30" l="1"/>
  <c r="P30" l="1"/>
  <c r="P37" s="1"/>
  <c r="E37"/>
</calcChain>
</file>

<file path=xl/sharedStrings.xml><?xml version="1.0" encoding="utf-8"?>
<sst xmlns="http://schemas.openxmlformats.org/spreadsheetml/2006/main" count="90" uniqueCount="79">
  <si>
    <t>Додаток 3</t>
  </si>
  <si>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</si>
  <si>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</si>
  <si>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</si>
  <si>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</si>
  <si>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</si>
  <si>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</si>
  <si>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</si>
  <si>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</si>
  <si>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</si>
  <si>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</si>
  <si>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</si>
  <si>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</si>
  <si>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</si>
  <si>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</si>
  <si>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0111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</si>
  <si>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</si>
  <si>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</si>
  <si>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0180</t>
  </si>
  <si>
    <t>0490</t>
  </si>
  <si>
    <t>3700000</t>
  </si>
  <si>
    <t>Фінансове управління Дрогобицької міської ради</t>
  </si>
  <si>
    <t>3710000</t>
  </si>
  <si>
    <t>X</t>
  </si>
  <si>
    <t>УСЬОГО</t>
  </si>
  <si>
    <t>13553000000</t>
  </si>
  <si>
    <t>(код бюджету)</t>
  </si>
  <si>
    <t>видатків  бюджету Дрогобицької міської територіальної громади на 2023 рік</t>
  </si>
  <si>
    <t>0200000</t>
  </si>
  <si>
    <t>Виконавчий комітет Дрогобицької міської ради</t>
  </si>
  <si>
    <t>0210000</t>
  </si>
  <si>
    <t>0600000</t>
  </si>
  <si>
    <t>Відділ освіти виконавчих органів Дрогобицької міської ради</t>
  </si>
  <si>
    <t>0610000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</si>
  <si>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</si>
  <si>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</si>
  <si>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</si>
  <si>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</si>
  <si>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0210160</t>
  </si>
  <si>
    <t>7370</t>
  </si>
  <si>
    <t>Реалізація інших заходів щодо соціально-економічного розвитку територій</t>
  </si>
  <si>
    <t>3717370</t>
  </si>
  <si>
    <t>до рішення сесії</t>
  </si>
  <si>
    <t>0800000</t>
  </si>
  <si>
    <t>0810000</t>
  </si>
  <si>
    <t>0813221</t>
  </si>
  <si>
    <t>0813222</t>
  </si>
  <si>
    <t>Грошова компенсація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</si>
  <si>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"Про статус ветеранів війни, гарантії їх соціального захисту", та які потребують поліпшення житлових умов</t>
  </si>
  <si>
    <t>3719770</t>
  </si>
  <si>
    <t>Інші субвенції з місцевого бюджету</t>
  </si>
  <si>
    <t>Управління  соціального захисту населення Дрогобицької міської ради</t>
  </si>
  <si>
    <t>видатки 
споживання</t>
  </si>
  <si>
    <t>оплата
 праці</t>
  </si>
  <si>
    <t>оплата 
праці</t>
  </si>
  <si>
    <t>Начальник  фінансового управління                                                                                                    Оксана САВРАН</t>
  </si>
  <si>
    <t>0611151</t>
  </si>
  <si>
    <t>1151</t>
  </si>
  <si>
    <t>0990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</si>
  <si>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</si>
  <si>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</si>
  <si>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</si>
  <si>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</si>
  <si>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1000000</t>
  </si>
  <si>
    <t>Управління культури та розвитку туризму виконавчих органів Дрогобицької міської ради</t>
  </si>
  <si>
    <t>1010000</t>
  </si>
  <si>
    <t>1010160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</si>
  <si>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</si>
  <si>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</si>
  <si>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</si>
  <si>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</si>
  <si>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1200000</t>
  </si>
  <si>
    <t>Департамент міського господарства Дрогобицької міської ради</t>
  </si>
  <si>
    <t>1210000</t>
  </si>
  <si>
    <t>1216030</t>
  </si>
  <si>
    <t>6030</t>
  </si>
  <si>
    <t>0620</t>
  </si>
  <si>
    <t>Організація благоустрою населених пунктів</t>
  </si>
  <si>
    <t>від29.06.2023 №1708</t>
  </si>
</sst>
</file>

<file path=xl/styles.xml><?xml version="1.0" encoding="utf-8"?>
<styleSheet xmlns="http://schemas.openxmlformats.org/spreadsheetml/2006/main">
  <fonts count="6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2" borderId="0" xfId="0" applyFill="1"/>
    <xf numFmtId="0" fontId="0" fillId="2" borderId="1" xfId="0" quotePrefix="1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0" fillId="2" borderId="2" xfId="0" quotePrefix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4" fillId="2" borderId="2" xfId="0" applyNumberFormat="1" applyFont="1" applyFill="1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 wrapText="1"/>
    </xf>
    <xf numFmtId="0" fontId="0" fillId="2" borderId="2" xfId="0" quotePrefix="1" applyFont="1" applyFill="1" applyBorder="1" applyAlignment="1">
      <alignment horizontal="center" vertical="center" wrapText="1"/>
    </xf>
    <xf numFmtId="4" fontId="0" fillId="2" borderId="2" xfId="0" applyNumberFormat="1" applyFont="1" applyFill="1" applyBorder="1" applyAlignment="1">
      <alignment vertical="center" wrapText="1"/>
    </xf>
    <xf numFmtId="0" fontId="0" fillId="0" borderId="0" xfId="0" applyFont="1"/>
    <xf numFmtId="4" fontId="1" fillId="2" borderId="2" xfId="0" quotePrefix="1" applyNumberFormat="1" applyFont="1" applyFill="1" applyBorder="1" applyAlignment="1">
      <alignment horizontal="center" vertical="center" wrapText="1"/>
    </xf>
    <xf numFmtId="1" fontId="0" fillId="2" borderId="2" xfId="0" quotePrefix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0"/>
  <sheetViews>
    <sheetView tabSelected="1" view="pageBreakPreview" zoomScale="82" zoomScaleSheetLayoutView="82" workbookViewId="0">
      <pane xSplit="7" ySplit="13" topLeftCell="H14" activePane="bottomRight" state="frozen"/>
      <selection pane="topRight" activeCell="H1" sqref="H1"/>
      <selection pane="bottomLeft" activeCell="A16" sqref="A16"/>
      <selection pane="bottomRight" activeCell="M3" sqref="M3:N3"/>
    </sheetView>
  </sheetViews>
  <sheetFormatPr defaultRowHeight="12.75"/>
  <cols>
    <col min="1" max="1" width="12" style="1" customWidth="1"/>
    <col min="2" max="2" width="10.5703125" style="1" customWidth="1"/>
    <col min="3" max="3" width="10.85546875" style="1" customWidth="1"/>
    <col min="4" max="4" width="72.7109375" style="1" customWidth="1"/>
    <col min="5" max="6" width="12.28515625" style="1" bestFit="1" customWidth="1"/>
    <col min="7" max="7" width="10.42578125" style="1" bestFit="1" customWidth="1"/>
    <col min="8" max="8" width="10.85546875" style="1" customWidth="1"/>
    <col min="9" max="9" width="9.5703125" style="1" customWidth="1"/>
    <col min="10" max="11" width="13.7109375" style="1" customWidth="1"/>
    <col min="12" max="12" width="10.85546875" style="1" bestFit="1" customWidth="1"/>
    <col min="13" max="13" width="9.28515625" style="1" customWidth="1"/>
    <col min="14" max="14" width="12.140625" style="1" customWidth="1"/>
    <col min="15" max="16" width="13.7109375" style="1" customWidth="1"/>
  </cols>
  <sheetData>
    <row r="1" spans="1:16">
      <c r="M1" s="1" t="s">
        <v>0</v>
      </c>
    </row>
    <row r="2" spans="1:16">
      <c r="M2" s="1" t="s">
        <v>42</v>
      </c>
    </row>
    <row r="3" spans="1:16">
      <c r="M3" s="1" t="s">
        <v>78</v>
      </c>
    </row>
    <row r="5" spans="1:16">
      <c r="A5" s="24" t="s">
        <v>1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</row>
    <row r="6" spans="1:16">
      <c r="A6" s="24" t="s">
        <v>27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</row>
    <row r="7" spans="1:16">
      <c r="A7" s="2" t="s">
        <v>25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>
      <c r="A8" s="4" t="s">
        <v>26</v>
      </c>
      <c r="P8" s="5" t="s">
        <v>2</v>
      </c>
    </row>
    <row r="9" spans="1:16">
      <c r="A9" s="26" t="s">
        <v>3</v>
      </c>
      <c r="B9" s="26" t="s">
        <v>4</v>
      </c>
      <c r="C9" s="26" t="s">
        <v>5</v>
      </c>
      <c r="D9" s="27" t="s">
        <v>6</v>
      </c>
      <c r="E9" s="27" t="s">
        <v>7</v>
      </c>
      <c r="F9" s="27"/>
      <c r="G9" s="27"/>
      <c r="H9" s="27"/>
      <c r="I9" s="27"/>
      <c r="J9" s="27" t="s">
        <v>12</v>
      </c>
      <c r="K9" s="27"/>
      <c r="L9" s="27"/>
      <c r="M9" s="27"/>
      <c r="N9" s="27"/>
      <c r="O9" s="27"/>
      <c r="P9" s="27" t="s">
        <v>14</v>
      </c>
    </row>
    <row r="10" spans="1:16">
      <c r="A10" s="27"/>
      <c r="B10" s="27"/>
      <c r="C10" s="27"/>
      <c r="D10" s="27"/>
      <c r="E10" s="27" t="s">
        <v>8</v>
      </c>
      <c r="F10" s="27" t="s">
        <v>52</v>
      </c>
      <c r="G10" s="27" t="s">
        <v>9</v>
      </c>
      <c r="H10" s="27"/>
      <c r="I10" s="27" t="s">
        <v>11</v>
      </c>
      <c r="J10" s="27" t="s">
        <v>8</v>
      </c>
      <c r="K10" s="27" t="s">
        <v>13</v>
      </c>
      <c r="L10" s="27" t="s">
        <v>52</v>
      </c>
      <c r="M10" s="27" t="s">
        <v>9</v>
      </c>
      <c r="N10" s="27"/>
      <c r="O10" s="27" t="s">
        <v>11</v>
      </c>
      <c r="P10" s="27"/>
    </row>
    <row r="11" spans="1:16">
      <c r="A11" s="27"/>
      <c r="B11" s="27"/>
      <c r="C11" s="27"/>
      <c r="D11" s="27"/>
      <c r="E11" s="27"/>
      <c r="F11" s="27"/>
      <c r="G11" s="27" t="s">
        <v>53</v>
      </c>
      <c r="H11" s="27" t="s">
        <v>10</v>
      </c>
      <c r="I11" s="27"/>
      <c r="J11" s="27"/>
      <c r="K11" s="27"/>
      <c r="L11" s="27"/>
      <c r="M11" s="27" t="s">
        <v>54</v>
      </c>
      <c r="N11" s="27" t="s">
        <v>10</v>
      </c>
      <c r="O11" s="27"/>
      <c r="P11" s="27"/>
    </row>
    <row r="12" spans="1:16" ht="41.25" customHeight="1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</row>
    <row r="13" spans="1:16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</row>
    <row r="14" spans="1:16">
      <c r="A14" s="7" t="s">
        <v>28</v>
      </c>
      <c r="B14" s="8"/>
      <c r="C14" s="9"/>
      <c r="D14" s="20" t="s">
        <v>29</v>
      </c>
      <c r="E14" s="10">
        <f>E15</f>
        <v>800000</v>
      </c>
      <c r="F14" s="10">
        <f t="shared" ref="F14:P14" si="0">F15</f>
        <v>800000</v>
      </c>
      <c r="G14" s="10">
        <f t="shared" si="0"/>
        <v>655730</v>
      </c>
      <c r="H14" s="10">
        <f t="shared" si="0"/>
        <v>0</v>
      </c>
      <c r="I14" s="10">
        <f t="shared" si="0"/>
        <v>0</v>
      </c>
      <c r="J14" s="10">
        <f t="shared" si="0"/>
        <v>0</v>
      </c>
      <c r="K14" s="10">
        <f t="shared" si="0"/>
        <v>0</v>
      </c>
      <c r="L14" s="10">
        <f t="shared" si="0"/>
        <v>0</v>
      </c>
      <c r="M14" s="10">
        <f t="shared" si="0"/>
        <v>0</v>
      </c>
      <c r="N14" s="10">
        <f t="shared" si="0"/>
        <v>0</v>
      </c>
      <c r="O14" s="10">
        <f t="shared" si="0"/>
        <v>0</v>
      </c>
      <c r="P14" s="10">
        <f t="shared" si="0"/>
        <v>800000</v>
      </c>
    </row>
    <row r="15" spans="1:16">
      <c r="A15" s="7" t="s">
        <v>30</v>
      </c>
      <c r="B15" s="8"/>
      <c r="C15" s="9"/>
      <c r="D15" s="10"/>
      <c r="E15" s="10">
        <f t="shared" ref="E15:P15" si="1">SUM(E16:E16)</f>
        <v>800000</v>
      </c>
      <c r="F15" s="10">
        <f t="shared" si="1"/>
        <v>800000</v>
      </c>
      <c r="G15" s="10">
        <f t="shared" si="1"/>
        <v>655730</v>
      </c>
      <c r="H15" s="10">
        <f t="shared" si="1"/>
        <v>0</v>
      </c>
      <c r="I15" s="10">
        <f t="shared" si="1"/>
        <v>0</v>
      </c>
      <c r="J15" s="10">
        <f t="shared" si="1"/>
        <v>0</v>
      </c>
      <c r="K15" s="10">
        <f t="shared" si="1"/>
        <v>0</v>
      </c>
      <c r="L15" s="10">
        <f t="shared" si="1"/>
        <v>0</v>
      </c>
      <c r="M15" s="10">
        <f t="shared" si="1"/>
        <v>0</v>
      </c>
      <c r="N15" s="10">
        <f t="shared" si="1"/>
        <v>0</v>
      </c>
      <c r="O15" s="10">
        <f t="shared" si="1"/>
        <v>0</v>
      </c>
      <c r="P15" s="10">
        <f t="shared" si="1"/>
        <v>800000</v>
      </c>
    </row>
    <row r="16" spans="1:16" ht="25.5">
      <c r="A16" s="11" t="s">
        <v>38</v>
      </c>
      <c r="B16" s="17" t="s">
        <v>16</v>
      </c>
      <c r="C16" s="12" t="s">
        <v>15</v>
      </c>
      <c r="D16" s="13" t="s">
        <v>17</v>
      </c>
      <c r="E16" s="14">
        <v>800000</v>
      </c>
      <c r="F16" s="14">
        <v>800000</v>
      </c>
      <c r="G16" s="18">
        <v>655730</v>
      </c>
      <c r="H16" s="10"/>
      <c r="I16" s="10"/>
      <c r="J16" s="10"/>
      <c r="K16" s="10"/>
      <c r="L16" s="10"/>
      <c r="M16" s="10"/>
      <c r="N16" s="10"/>
      <c r="O16" s="10"/>
      <c r="P16" s="10">
        <f t="shared" ref="P16:P25" si="2">J16+E16</f>
        <v>800000</v>
      </c>
    </row>
    <row r="17" spans="1:16">
      <c r="A17" s="7" t="s">
        <v>31</v>
      </c>
      <c r="B17" s="8"/>
      <c r="C17" s="9"/>
      <c r="D17" s="20" t="s">
        <v>32</v>
      </c>
      <c r="E17" s="10">
        <f>E18</f>
        <v>340200</v>
      </c>
      <c r="F17" s="10">
        <f t="shared" ref="F17:O17" si="3">F18</f>
        <v>340200</v>
      </c>
      <c r="G17" s="10">
        <f t="shared" si="3"/>
        <v>237700</v>
      </c>
      <c r="H17" s="10">
        <f t="shared" si="3"/>
        <v>0</v>
      </c>
      <c r="I17" s="10">
        <f t="shared" si="3"/>
        <v>0</v>
      </c>
      <c r="J17" s="10">
        <f t="shared" si="3"/>
        <v>0</v>
      </c>
      <c r="K17" s="10">
        <f t="shared" si="3"/>
        <v>0</v>
      </c>
      <c r="L17" s="10">
        <f t="shared" si="3"/>
        <v>0</v>
      </c>
      <c r="M17" s="10">
        <f t="shared" si="3"/>
        <v>0</v>
      </c>
      <c r="N17" s="10">
        <f t="shared" si="3"/>
        <v>0</v>
      </c>
      <c r="O17" s="10">
        <f t="shared" si="3"/>
        <v>0</v>
      </c>
      <c r="P17" s="10">
        <f t="shared" ref="P17" si="4">E17+J17</f>
        <v>340200</v>
      </c>
    </row>
    <row r="18" spans="1:16">
      <c r="A18" s="7" t="s">
        <v>33</v>
      </c>
      <c r="B18" s="8"/>
      <c r="C18" s="9"/>
      <c r="D18" s="10"/>
      <c r="E18" s="10">
        <f>SUM(E19:E21)</f>
        <v>340200</v>
      </c>
      <c r="F18" s="10">
        <f t="shared" ref="F18:P18" si="5">SUM(F19:F21)</f>
        <v>340200</v>
      </c>
      <c r="G18" s="10">
        <f t="shared" si="5"/>
        <v>237700</v>
      </c>
      <c r="H18" s="10">
        <f t="shared" si="5"/>
        <v>0</v>
      </c>
      <c r="I18" s="10">
        <f t="shared" si="5"/>
        <v>0</v>
      </c>
      <c r="J18" s="10">
        <f t="shared" si="5"/>
        <v>0</v>
      </c>
      <c r="K18" s="10">
        <f t="shared" si="5"/>
        <v>0</v>
      </c>
      <c r="L18" s="10">
        <f t="shared" si="5"/>
        <v>0</v>
      </c>
      <c r="M18" s="10">
        <f t="shared" si="5"/>
        <v>0</v>
      </c>
      <c r="N18" s="10">
        <f t="shared" si="5"/>
        <v>0</v>
      </c>
      <c r="O18" s="10">
        <f t="shared" si="5"/>
        <v>0</v>
      </c>
      <c r="P18" s="10">
        <f t="shared" si="5"/>
        <v>340200</v>
      </c>
    </row>
    <row r="19" spans="1:16">
      <c r="A19" s="11" t="s">
        <v>34</v>
      </c>
      <c r="B19" s="11" t="s">
        <v>35</v>
      </c>
      <c r="C19" s="12" t="s">
        <v>36</v>
      </c>
      <c r="D19" s="13" t="s">
        <v>37</v>
      </c>
      <c r="E19" s="14">
        <v>22200</v>
      </c>
      <c r="F19" s="14">
        <v>22200</v>
      </c>
      <c r="G19" s="14"/>
      <c r="H19" s="14"/>
      <c r="I19" s="14"/>
      <c r="J19" s="14"/>
      <c r="K19" s="14"/>
      <c r="L19" s="14"/>
      <c r="M19" s="14"/>
      <c r="N19" s="14"/>
      <c r="O19" s="14"/>
      <c r="P19" s="10">
        <f t="shared" si="2"/>
        <v>22200</v>
      </c>
    </row>
    <row r="20" spans="1:16" ht="25.5">
      <c r="A20" s="11" t="s">
        <v>56</v>
      </c>
      <c r="B20" s="11" t="s">
        <v>57</v>
      </c>
      <c r="C20" s="12" t="s">
        <v>58</v>
      </c>
      <c r="D20" s="13" t="s">
        <v>59</v>
      </c>
      <c r="E20" s="14">
        <v>28000</v>
      </c>
      <c r="F20" s="14">
        <v>28000</v>
      </c>
      <c r="G20" s="14"/>
      <c r="H20" s="14"/>
      <c r="I20" s="14"/>
      <c r="J20" s="14"/>
      <c r="K20" s="14"/>
      <c r="L20" s="14"/>
      <c r="M20" s="14"/>
      <c r="N20" s="14"/>
      <c r="O20" s="14"/>
      <c r="P20" s="10">
        <f t="shared" si="2"/>
        <v>28000</v>
      </c>
    </row>
    <row r="21" spans="1:16" ht="25.5">
      <c r="A21" s="11" t="s">
        <v>60</v>
      </c>
      <c r="B21" s="11" t="s">
        <v>61</v>
      </c>
      <c r="C21" s="12" t="s">
        <v>58</v>
      </c>
      <c r="D21" s="13" t="s">
        <v>62</v>
      </c>
      <c r="E21" s="14">
        <v>290000</v>
      </c>
      <c r="F21" s="14">
        <v>290000</v>
      </c>
      <c r="G21" s="14">
        <v>237700</v>
      </c>
      <c r="H21" s="14"/>
      <c r="I21" s="14"/>
      <c r="J21" s="14"/>
      <c r="K21" s="14"/>
      <c r="L21" s="14"/>
      <c r="M21" s="14"/>
      <c r="N21" s="14"/>
      <c r="O21" s="14"/>
      <c r="P21" s="10">
        <f t="shared" si="2"/>
        <v>290000</v>
      </c>
    </row>
    <row r="22" spans="1:16">
      <c r="A22" s="7" t="s">
        <v>43</v>
      </c>
      <c r="B22" s="8"/>
      <c r="C22" s="9"/>
      <c r="D22" s="9" t="s">
        <v>51</v>
      </c>
      <c r="E22" s="10">
        <f>E23</f>
        <v>0</v>
      </c>
      <c r="F22" s="10">
        <f t="shared" ref="F22:O22" si="6">F23</f>
        <v>0</v>
      </c>
      <c r="G22" s="10">
        <f t="shared" si="6"/>
        <v>0</v>
      </c>
      <c r="H22" s="10">
        <f t="shared" si="6"/>
        <v>0</v>
      </c>
      <c r="I22" s="10">
        <f t="shared" si="6"/>
        <v>0</v>
      </c>
      <c r="J22" s="10">
        <f t="shared" si="6"/>
        <v>5302151.8</v>
      </c>
      <c r="K22" s="10">
        <f t="shared" si="6"/>
        <v>5302151.8</v>
      </c>
      <c r="L22" s="10">
        <f t="shared" si="6"/>
        <v>0</v>
      </c>
      <c r="M22" s="10">
        <f t="shared" si="6"/>
        <v>0</v>
      </c>
      <c r="N22" s="10">
        <f t="shared" si="6"/>
        <v>0</v>
      </c>
      <c r="O22" s="10">
        <f t="shared" si="6"/>
        <v>5302151.8</v>
      </c>
      <c r="P22" s="10">
        <f t="shared" si="2"/>
        <v>5302151.8</v>
      </c>
    </row>
    <row r="23" spans="1:16">
      <c r="A23" s="7" t="s">
        <v>44</v>
      </c>
      <c r="B23" s="8"/>
      <c r="C23" s="9"/>
      <c r="D23" s="10"/>
      <c r="E23" s="10">
        <f>SUM(E24:E25)</f>
        <v>0</v>
      </c>
      <c r="F23" s="10">
        <f t="shared" ref="F23:O23" si="7">SUM(F24:F25)</f>
        <v>0</v>
      </c>
      <c r="G23" s="10">
        <f t="shared" si="7"/>
        <v>0</v>
      </c>
      <c r="H23" s="10">
        <f t="shared" si="7"/>
        <v>0</v>
      </c>
      <c r="I23" s="10">
        <f t="shared" si="7"/>
        <v>0</v>
      </c>
      <c r="J23" s="10">
        <f t="shared" si="7"/>
        <v>5302151.8</v>
      </c>
      <c r="K23" s="10">
        <f t="shared" si="7"/>
        <v>5302151.8</v>
      </c>
      <c r="L23" s="10">
        <f t="shared" si="7"/>
        <v>0</v>
      </c>
      <c r="M23" s="10">
        <f t="shared" si="7"/>
        <v>0</v>
      </c>
      <c r="N23" s="10">
        <f t="shared" si="7"/>
        <v>0</v>
      </c>
      <c r="O23" s="10">
        <f t="shared" si="7"/>
        <v>5302151.8</v>
      </c>
      <c r="P23" s="10">
        <f t="shared" si="2"/>
        <v>5302151.8</v>
      </c>
    </row>
    <row r="24" spans="1:16" s="19" customFormat="1" ht="159.75" customHeight="1">
      <c r="A24" s="11" t="s">
        <v>45</v>
      </c>
      <c r="B24" s="17">
        <v>3221</v>
      </c>
      <c r="C24" s="21">
        <v>1060</v>
      </c>
      <c r="D24" s="14" t="s">
        <v>47</v>
      </c>
      <c r="E24" s="18"/>
      <c r="F24" s="18"/>
      <c r="G24" s="18"/>
      <c r="H24" s="18"/>
      <c r="I24" s="18"/>
      <c r="J24" s="18">
        <v>1833300.11</v>
      </c>
      <c r="K24" s="18">
        <v>1833300.11</v>
      </c>
      <c r="L24" s="18"/>
      <c r="M24" s="18"/>
      <c r="N24" s="18"/>
      <c r="O24" s="18">
        <v>1833300.11</v>
      </c>
      <c r="P24" s="10">
        <f t="shared" si="2"/>
        <v>1833300.11</v>
      </c>
    </row>
    <row r="25" spans="1:16" ht="162.75" customHeight="1">
      <c r="A25" s="11" t="s">
        <v>46</v>
      </c>
      <c r="B25" s="17">
        <v>3221</v>
      </c>
      <c r="C25" s="21">
        <v>1060</v>
      </c>
      <c r="D25" s="14" t="s">
        <v>48</v>
      </c>
      <c r="E25" s="14"/>
      <c r="F25" s="14"/>
      <c r="G25" s="14"/>
      <c r="H25" s="14"/>
      <c r="I25" s="14"/>
      <c r="J25" s="14">
        <v>3468851.69</v>
      </c>
      <c r="K25" s="14">
        <v>3468851.69</v>
      </c>
      <c r="L25" s="14"/>
      <c r="M25" s="14"/>
      <c r="N25" s="14"/>
      <c r="O25" s="14">
        <v>3468851.69</v>
      </c>
      <c r="P25" s="10">
        <f t="shared" si="2"/>
        <v>3468851.69</v>
      </c>
    </row>
    <row r="26" spans="1:16" ht="25.5">
      <c r="A26" s="7" t="s">
        <v>63</v>
      </c>
      <c r="B26" s="8"/>
      <c r="C26" s="9"/>
      <c r="D26" s="20" t="s">
        <v>64</v>
      </c>
      <c r="E26" s="10">
        <f>E27</f>
        <v>0</v>
      </c>
      <c r="F26" s="10">
        <f t="shared" ref="F26:P26" si="8">F27</f>
        <v>0</v>
      </c>
      <c r="G26" s="10">
        <f t="shared" si="8"/>
        <v>0</v>
      </c>
      <c r="H26" s="10">
        <f t="shared" si="8"/>
        <v>0</v>
      </c>
      <c r="I26" s="10">
        <f t="shared" si="8"/>
        <v>0</v>
      </c>
      <c r="J26" s="10">
        <f t="shared" si="8"/>
        <v>0</v>
      </c>
      <c r="K26" s="10">
        <f t="shared" si="8"/>
        <v>0</v>
      </c>
      <c r="L26" s="10">
        <f t="shared" si="8"/>
        <v>0</v>
      </c>
      <c r="M26" s="10">
        <f t="shared" si="8"/>
        <v>0</v>
      </c>
      <c r="N26" s="10">
        <f t="shared" si="8"/>
        <v>0</v>
      </c>
      <c r="O26" s="10">
        <f t="shared" si="8"/>
        <v>0</v>
      </c>
      <c r="P26" s="10">
        <f t="shared" si="8"/>
        <v>0</v>
      </c>
    </row>
    <row r="27" spans="1:16">
      <c r="A27" s="7" t="s">
        <v>65</v>
      </c>
      <c r="B27" s="8"/>
      <c r="C27" s="9"/>
      <c r="D27" s="10"/>
      <c r="E27" s="10">
        <f t="shared" ref="E27:P27" si="9">E28+E29</f>
        <v>0</v>
      </c>
      <c r="F27" s="10">
        <f t="shared" si="9"/>
        <v>0</v>
      </c>
      <c r="G27" s="10">
        <f t="shared" si="9"/>
        <v>0</v>
      </c>
      <c r="H27" s="10">
        <f t="shared" si="9"/>
        <v>0</v>
      </c>
      <c r="I27" s="10">
        <f t="shared" si="9"/>
        <v>0</v>
      </c>
      <c r="J27" s="10">
        <f t="shared" si="9"/>
        <v>0</v>
      </c>
      <c r="K27" s="10">
        <f t="shared" si="9"/>
        <v>0</v>
      </c>
      <c r="L27" s="10">
        <f t="shared" si="9"/>
        <v>0</v>
      </c>
      <c r="M27" s="10">
        <f t="shared" si="9"/>
        <v>0</v>
      </c>
      <c r="N27" s="10">
        <f t="shared" si="9"/>
        <v>0</v>
      </c>
      <c r="O27" s="10">
        <f t="shared" si="9"/>
        <v>0</v>
      </c>
      <c r="P27" s="10">
        <f t="shared" si="9"/>
        <v>0</v>
      </c>
    </row>
    <row r="28" spans="1:16" ht="25.5">
      <c r="A28" s="11" t="s">
        <v>66</v>
      </c>
      <c r="B28" s="11" t="s">
        <v>16</v>
      </c>
      <c r="C28" s="12" t="s">
        <v>15</v>
      </c>
      <c r="D28" s="13" t="s">
        <v>17</v>
      </c>
      <c r="E28" s="14">
        <v>40000</v>
      </c>
      <c r="F28" s="14">
        <v>40000</v>
      </c>
      <c r="G28" s="14"/>
      <c r="H28" s="14"/>
      <c r="I28" s="14"/>
      <c r="J28" s="14"/>
      <c r="K28" s="14"/>
      <c r="L28" s="14"/>
      <c r="M28" s="14"/>
      <c r="N28" s="14"/>
      <c r="O28" s="14"/>
      <c r="P28" s="14">
        <f t="shared" ref="P28:P29" si="10">E28+J28</f>
        <v>40000</v>
      </c>
    </row>
    <row r="29" spans="1:16" ht="25.5">
      <c r="A29" s="11" t="s">
        <v>67</v>
      </c>
      <c r="B29" s="11" t="s">
        <v>68</v>
      </c>
      <c r="C29" s="12" t="s">
        <v>69</v>
      </c>
      <c r="D29" s="13" t="s">
        <v>70</v>
      </c>
      <c r="E29" s="14">
        <v>-40000</v>
      </c>
      <c r="F29" s="14">
        <v>-40000</v>
      </c>
      <c r="G29" s="14"/>
      <c r="H29" s="14"/>
      <c r="I29" s="14"/>
      <c r="J29" s="14"/>
      <c r="K29" s="14"/>
      <c r="L29" s="14"/>
      <c r="M29" s="14"/>
      <c r="N29" s="14"/>
      <c r="O29" s="14"/>
      <c r="P29" s="14">
        <f t="shared" si="10"/>
        <v>-40000</v>
      </c>
    </row>
    <row r="30" spans="1:16">
      <c r="A30" s="7" t="s">
        <v>71</v>
      </c>
      <c r="B30" s="8"/>
      <c r="C30" s="9"/>
      <c r="D30" s="20" t="s">
        <v>72</v>
      </c>
      <c r="E30" s="10">
        <f>E31</f>
        <v>199529</v>
      </c>
      <c r="F30" s="10">
        <f t="shared" ref="F30:O30" si="11">F31</f>
        <v>199529</v>
      </c>
      <c r="G30" s="10">
        <f t="shared" si="11"/>
        <v>0</v>
      </c>
      <c r="H30" s="10">
        <f t="shared" si="11"/>
        <v>0</v>
      </c>
      <c r="I30" s="10">
        <f t="shared" si="11"/>
        <v>0</v>
      </c>
      <c r="J30" s="10">
        <f t="shared" si="11"/>
        <v>0</v>
      </c>
      <c r="K30" s="10">
        <f t="shared" si="11"/>
        <v>0</v>
      </c>
      <c r="L30" s="10">
        <f t="shared" si="11"/>
        <v>0</v>
      </c>
      <c r="M30" s="10">
        <f t="shared" si="11"/>
        <v>0</v>
      </c>
      <c r="N30" s="10">
        <f t="shared" si="11"/>
        <v>0</v>
      </c>
      <c r="O30" s="10">
        <f t="shared" si="11"/>
        <v>0</v>
      </c>
      <c r="P30" s="10">
        <f t="shared" ref="P30" si="12">J30+E30</f>
        <v>199529</v>
      </c>
    </row>
    <row r="31" spans="1:16">
      <c r="A31" s="7" t="s">
        <v>73</v>
      </c>
      <c r="B31" s="8"/>
      <c r="C31" s="9"/>
      <c r="D31" s="10"/>
      <c r="E31" s="10">
        <f>SUM(E32)</f>
        <v>199529</v>
      </c>
      <c r="F31" s="10">
        <f t="shared" ref="F31:P31" si="13">SUM(F32)</f>
        <v>199529</v>
      </c>
      <c r="G31" s="10">
        <f t="shared" si="13"/>
        <v>0</v>
      </c>
      <c r="H31" s="10">
        <f t="shared" si="13"/>
        <v>0</v>
      </c>
      <c r="I31" s="10">
        <f t="shared" si="13"/>
        <v>0</v>
      </c>
      <c r="J31" s="10">
        <f t="shared" si="13"/>
        <v>0</v>
      </c>
      <c r="K31" s="10">
        <f t="shared" si="13"/>
        <v>0</v>
      </c>
      <c r="L31" s="10">
        <f t="shared" si="13"/>
        <v>0</v>
      </c>
      <c r="M31" s="10">
        <f t="shared" si="13"/>
        <v>0</v>
      </c>
      <c r="N31" s="10">
        <f t="shared" si="13"/>
        <v>0</v>
      </c>
      <c r="O31" s="10">
        <f t="shared" si="13"/>
        <v>0</v>
      </c>
      <c r="P31" s="10">
        <f t="shared" si="13"/>
        <v>199529</v>
      </c>
    </row>
    <row r="32" spans="1:16">
      <c r="A32" s="11" t="s">
        <v>74</v>
      </c>
      <c r="B32" s="11" t="s">
        <v>75</v>
      </c>
      <c r="C32" s="12" t="s">
        <v>76</v>
      </c>
      <c r="D32" s="13" t="s">
        <v>77</v>
      </c>
      <c r="E32" s="14">
        <v>199529</v>
      </c>
      <c r="F32" s="14">
        <v>199529</v>
      </c>
      <c r="G32" s="14"/>
      <c r="H32" s="14"/>
      <c r="I32" s="14"/>
      <c r="J32" s="14"/>
      <c r="K32" s="14"/>
      <c r="L32" s="14"/>
      <c r="M32" s="14"/>
      <c r="N32" s="14"/>
      <c r="O32" s="14"/>
      <c r="P32" s="10">
        <f t="shared" ref="P32" si="14">J32+E32</f>
        <v>199529</v>
      </c>
    </row>
    <row r="33" spans="1:16">
      <c r="A33" s="7" t="s">
        <v>20</v>
      </c>
      <c r="B33" s="8"/>
      <c r="C33" s="9"/>
      <c r="D33" s="20" t="s">
        <v>21</v>
      </c>
      <c r="E33" s="10">
        <f>E34</f>
        <v>-999529</v>
      </c>
      <c r="F33" s="10">
        <f t="shared" ref="F33:O33" si="15">F34</f>
        <v>-999529</v>
      </c>
      <c r="G33" s="10">
        <f t="shared" si="15"/>
        <v>0</v>
      </c>
      <c r="H33" s="10">
        <f t="shared" si="15"/>
        <v>0</v>
      </c>
      <c r="I33" s="10">
        <f t="shared" si="15"/>
        <v>0</v>
      </c>
      <c r="J33" s="15">
        <f t="shared" si="15"/>
        <v>0</v>
      </c>
      <c r="K33" s="15">
        <f t="shared" si="15"/>
        <v>0</v>
      </c>
      <c r="L33" s="15">
        <f t="shared" si="15"/>
        <v>0</v>
      </c>
      <c r="M33" s="15">
        <f t="shared" si="15"/>
        <v>0</v>
      </c>
      <c r="N33" s="15">
        <f t="shared" si="15"/>
        <v>0</v>
      </c>
      <c r="O33" s="15">
        <f t="shared" si="15"/>
        <v>0</v>
      </c>
      <c r="P33" s="10">
        <f t="shared" ref="P33:P36" si="16">J33+E33</f>
        <v>-999529</v>
      </c>
    </row>
    <row r="34" spans="1:16">
      <c r="A34" s="7" t="s">
        <v>22</v>
      </c>
      <c r="B34" s="8"/>
      <c r="C34" s="9"/>
      <c r="D34" s="10"/>
      <c r="E34" s="10">
        <f t="shared" ref="E34:O34" si="17">SUM(E35:E36)</f>
        <v>-999529</v>
      </c>
      <c r="F34" s="10">
        <f t="shared" si="17"/>
        <v>-999529</v>
      </c>
      <c r="G34" s="10">
        <f t="shared" si="17"/>
        <v>0</v>
      </c>
      <c r="H34" s="10">
        <f t="shared" si="17"/>
        <v>0</v>
      </c>
      <c r="I34" s="10">
        <f t="shared" si="17"/>
        <v>0</v>
      </c>
      <c r="J34" s="10">
        <f t="shared" si="17"/>
        <v>0</v>
      </c>
      <c r="K34" s="10">
        <f t="shared" si="17"/>
        <v>0</v>
      </c>
      <c r="L34" s="10">
        <f t="shared" si="17"/>
        <v>0</v>
      </c>
      <c r="M34" s="10">
        <f t="shared" si="17"/>
        <v>0</v>
      </c>
      <c r="N34" s="10">
        <f t="shared" si="17"/>
        <v>0</v>
      </c>
      <c r="O34" s="10">
        <f t="shared" si="17"/>
        <v>0</v>
      </c>
      <c r="P34" s="10">
        <f t="shared" si="16"/>
        <v>-999529</v>
      </c>
    </row>
    <row r="35" spans="1:16">
      <c r="A35" s="11" t="s">
        <v>41</v>
      </c>
      <c r="B35" s="11" t="s">
        <v>39</v>
      </c>
      <c r="C35" s="12" t="s">
        <v>19</v>
      </c>
      <c r="D35" s="13" t="s">
        <v>40</v>
      </c>
      <c r="E35" s="10">
        <v>-1499529</v>
      </c>
      <c r="F35" s="10">
        <v>-1499529</v>
      </c>
      <c r="G35" s="10"/>
      <c r="H35" s="10"/>
      <c r="I35" s="10"/>
      <c r="J35" s="18"/>
      <c r="K35" s="18"/>
      <c r="L35" s="10"/>
      <c r="M35" s="10"/>
      <c r="N35" s="10"/>
      <c r="O35" s="18"/>
      <c r="P35" s="10">
        <f t="shared" si="16"/>
        <v>-1499529</v>
      </c>
    </row>
    <row r="36" spans="1:16">
      <c r="A36" s="11" t="s">
        <v>49</v>
      </c>
      <c r="B36" s="11">
        <v>9770</v>
      </c>
      <c r="C36" s="12" t="s">
        <v>18</v>
      </c>
      <c r="D36" s="14" t="s">
        <v>50</v>
      </c>
      <c r="E36" s="14">
        <v>500000</v>
      </c>
      <c r="F36" s="14">
        <v>500000</v>
      </c>
      <c r="G36" s="14">
        <v>0</v>
      </c>
      <c r="H36" s="14">
        <v>0</v>
      </c>
      <c r="I36" s="14">
        <v>0</v>
      </c>
      <c r="J36" s="16"/>
      <c r="K36" s="16"/>
      <c r="L36" s="16"/>
      <c r="M36" s="16"/>
      <c r="N36" s="16"/>
      <c r="O36" s="16"/>
      <c r="P36" s="10">
        <f t="shared" si="16"/>
        <v>500000</v>
      </c>
    </row>
    <row r="37" spans="1:16">
      <c r="A37" s="8" t="s">
        <v>23</v>
      </c>
      <c r="B37" s="8" t="s">
        <v>23</v>
      </c>
      <c r="C37" s="9" t="s">
        <v>23</v>
      </c>
      <c r="D37" s="10" t="s">
        <v>24</v>
      </c>
      <c r="E37" s="10">
        <f>E14+E17+E22+E33+E30</f>
        <v>340200</v>
      </c>
      <c r="F37" s="10">
        <f t="shared" ref="F37:P37" si="18">F14+F17+F22+F33+F30</f>
        <v>340200</v>
      </c>
      <c r="G37" s="10">
        <f t="shared" si="18"/>
        <v>893430</v>
      </c>
      <c r="H37" s="10">
        <f t="shared" si="18"/>
        <v>0</v>
      </c>
      <c r="I37" s="10">
        <f t="shared" si="18"/>
        <v>0</v>
      </c>
      <c r="J37" s="10">
        <f t="shared" si="18"/>
        <v>5302151.8</v>
      </c>
      <c r="K37" s="10">
        <f t="shared" si="18"/>
        <v>5302151.8</v>
      </c>
      <c r="L37" s="10">
        <f t="shared" si="18"/>
        <v>0</v>
      </c>
      <c r="M37" s="10">
        <f t="shared" si="18"/>
        <v>0</v>
      </c>
      <c r="N37" s="10">
        <f t="shared" si="18"/>
        <v>0</v>
      </c>
      <c r="O37" s="10">
        <f t="shared" si="18"/>
        <v>5302151.8</v>
      </c>
      <c r="P37" s="10">
        <f t="shared" si="18"/>
        <v>5642351.7999999998</v>
      </c>
    </row>
    <row r="38" spans="1:16" s="22" customFormat="1" ht="41.25" customHeight="1">
      <c r="A38" s="23" t="s">
        <v>55</v>
      </c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</row>
    <row r="39" spans="1:16" ht="61.5" customHeight="1"/>
    <row r="40" spans="1:16" ht="61.5" customHeight="1"/>
  </sheetData>
  <mergeCells count="23">
    <mergeCell ref="J9:O9"/>
    <mergeCell ref="J10:J12"/>
    <mergeCell ref="K10:K12"/>
    <mergeCell ref="L10:L12"/>
    <mergeCell ref="M10:N10"/>
    <mergeCell ref="M11:M12"/>
    <mergeCell ref="N11:N12"/>
    <mergeCell ref="A38:P38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</mergeCells>
  <pageMargins left="0.42" right="0.196850393700787" top="0.2" bottom="0.196850393700787" header="0" footer="0"/>
  <pageSetup paperSize="9" scale="60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2023-06-30T12:24:35Z</cp:lastPrinted>
  <dcterms:created xsi:type="dcterms:W3CDTF">2022-11-08T08:12:38Z</dcterms:created>
  <dcterms:modified xsi:type="dcterms:W3CDTF">2023-07-05T06:49:22Z</dcterms:modified>
</cp:coreProperties>
</file>