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25"/>
  </bookViews>
  <sheets>
    <sheet name="Лист1" sheetId="1" r:id="rId1"/>
  </sheets>
  <definedNames>
    <definedName name="_xlnm.Print_Area" localSheetId="0">Лист1!$A$1:$F$51</definedName>
  </definedNames>
  <calcPr calcId="125725"/>
</workbook>
</file>

<file path=xl/calcChain.xml><?xml version="1.0" encoding="utf-8"?>
<calcChain xmlns="http://schemas.openxmlformats.org/spreadsheetml/2006/main">
  <c r="D16" i="1"/>
  <c r="F48"/>
  <c r="F46" s="1"/>
  <c r="F45" s="1"/>
  <c r="F44" s="1"/>
  <c r="D46"/>
  <c r="C47"/>
  <c r="E47"/>
  <c r="E46" s="1"/>
  <c r="E45" s="1"/>
  <c r="E44" s="1"/>
  <c r="D14"/>
  <c r="D45"/>
  <c r="D44" s="1"/>
  <c r="C48"/>
  <c r="C46" s="1"/>
  <c r="C42"/>
  <c r="D27"/>
  <c r="C33"/>
  <c r="C28"/>
  <c r="D24"/>
  <c r="C24" s="1"/>
  <c r="C18"/>
  <c r="C32"/>
  <c r="C29"/>
  <c r="C25"/>
  <c r="C17"/>
  <c r="D41"/>
  <c r="D38"/>
  <c r="D37" s="1"/>
  <c r="D34"/>
  <c r="D26" s="1"/>
  <c r="E49" l="1"/>
  <c r="C45"/>
  <c r="C44" s="1"/>
  <c r="E12"/>
  <c r="E43" s="1"/>
  <c r="F12"/>
  <c r="F43" s="1"/>
  <c r="F49" s="1"/>
  <c r="C38" l="1"/>
  <c r="D13"/>
  <c r="C27"/>
  <c r="C34"/>
  <c r="D22"/>
  <c r="C22" s="1"/>
  <c r="D20"/>
  <c r="C39"/>
  <c r="C35"/>
  <c r="C31"/>
  <c r="C30"/>
  <c r="C23"/>
  <c r="C21"/>
  <c r="C16"/>
  <c r="C15"/>
  <c r="D12" l="1"/>
  <c r="D19"/>
  <c r="C19" s="1"/>
  <c r="C20"/>
  <c r="C41"/>
  <c r="D40"/>
  <c r="D36" s="1"/>
  <c r="C37"/>
  <c r="C14"/>
  <c r="C26"/>
  <c r="C13"/>
  <c r="C40" l="1"/>
  <c r="C36" l="1"/>
  <c r="D43"/>
  <c r="D49" s="1"/>
  <c r="C12"/>
  <c r="C43" l="1"/>
  <c r="C49" s="1"/>
</calcChain>
</file>

<file path=xl/sharedStrings.xml><?xml version="1.0" encoding="utf-8"?>
<sst xmlns="http://schemas.openxmlformats.org/spreadsheetml/2006/main" count="54" uniqueCount="53">
  <si>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</si>
  <si>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</si>
  <si>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</si>
  <si>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</si>
  <si>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</si>
  <si>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</si>
  <si>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</si>
  <si>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</si>
  <si>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</si>
  <si>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</si>
  <si>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</si>
  <si>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</si>
  <si>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</si>
  <si>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</si>
  <si>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</si>
  <si>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</si>
  <si>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</si>
  <si>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</si>
  <si>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</si>
  <si>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</si>
  <si>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</si>
  <si>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Орендна плата з юридичних осіб </t>
  </si>
  <si>
    <t>Єдиний податок  </t>
  </si>
  <si>
    <t>Єдиний податок з фізичних осіб </t>
  </si>
  <si>
    <t>Неподаткові надходження  </t>
  </si>
  <si>
    <t>Інші надходження  </t>
  </si>
  <si>
    <t>Адміністративні збори та платежі, доходи від некомерційної господарської діяльності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</si>
  <si>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</si>
  <si>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</si>
  <si>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Разом доходів</t>
  </si>
  <si>
    <t>13553000000</t>
  </si>
  <si>
    <t>(код бюджету)</t>
  </si>
  <si>
    <t>ДОХОДИ_x000D_
бюджету Дрогобицької міської територіальної громади на 2023 рік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</si>
  <si>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</si>
  <si>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</si>
  <si>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</si>
  <si>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</si>
  <si>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Земельний податок з фізичних осіб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</si>
  <si>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</si>
  <si>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</si>
  <si>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</si>
  <si>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</si>
  <si>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Транспортний податок з юридичних осіб</t>
  </si>
  <si>
    <t>Візи:
Начальник фінансового управління                                                           Оксана САВРАН</t>
  </si>
  <si>
    <t>Усього доходів (без урахування міжбюджетних трансферт)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</si>
  <si>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</si>
  <si>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</si>
  <si>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</si>
  <si>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Інші субвенції з місцевого бюджету</t>
  </si>
  <si>
    <t>до рішення сесії</t>
  </si>
  <si>
    <t>Субвенція з місцевого бюджету на виконання інвестиційних проектів</t>
  </si>
  <si>
    <t xml:space="preserve">
Начальник фінансового управління                                                           Оксана  САВРАН</t>
  </si>
  <si>
    <t>від 10.08.2023 № 1787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</si>
</sst>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4" fontId="1" fillId="2" borderId="0" xfId="0" applyNumberFormat="1" applyFont="1" applyFill="1" applyBorder="1" applyAlignment="1">
      <alignment vertical="center"/>
    </xf>
    <xf numFmtId="4" fontId="0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4" fillId="2" borderId="0" xfId="0" applyFont="1" applyFill="1"/>
    <xf numFmtId="4" fontId="0" fillId="0" borderId="0" xfId="0" applyNumberFormat="1"/>
    <xf numFmtId="0" fontId="0" fillId="0" borderId="0" xfId="0"/>
    <xf numFmtId="0" fontId="0" fillId="2" borderId="2" xfId="0" applyFont="1" applyFill="1" applyBorder="1" applyAlignment="1">
      <alignment vertical="center" wrapText="1"/>
    </xf>
    <xf numFmtId="0" fontId="0" fillId="0" borderId="2" xfId="0" applyBorder="1"/>
    <xf numFmtId="4" fontId="0" fillId="2" borderId="2" xfId="0" applyNumberFormat="1" applyFill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4" fontId="1" fillId="2" borderId="2" xfId="0" applyNumberFormat="1" applyFont="1" applyFill="1" applyBorder="1"/>
    <xf numFmtId="0" fontId="0" fillId="0" borderId="2" xfId="0" applyFont="1" applyBorder="1"/>
    <xf numFmtId="4" fontId="0" fillId="2" borderId="2" xfId="0" applyNumberFormat="1" applyFont="1" applyFill="1" applyBorder="1"/>
    <xf numFmtId="0" fontId="0" fillId="0" borderId="2" xfId="0" applyBorder="1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zoomScale="130" zoomScaleSheetLayoutView="130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8" max="8" width="13.42578125" bestFit="1" customWidth="1"/>
    <col min="9" max="9" width="12.42578125" bestFit="1" customWidth="1"/>
  </cols>
  <sheetData>
    <row r="1" spans="1:9">
      <c r="D1" s="1" t="s">
        <v>0</v>
      </c>
    </row>
    <row r="2" spans="1:9">
      <c r="D2" s="18" t="s">
        <v>49</v>
      </c>
      <c r="E2" s="18"/>
    </row>
    <row r="3" spans="1:9">
      <c r="D3" s="1" t="s">
        <v>52</v>
      </c>
    </row>
    <row r="5" spans="1:9" ht="25.5" customHeight="1">
      <c r="A5" s="32" t="s">
        <v>32</v>
      </c>
      <c r="B5" s="33"/>
      <c r="C5" s="33"/>
      <c r="D5" s="33"/>
      <c r="E5" s="33"/>
      <c r="F5" s="33"/>
    </row>
    <row r="6" spans="1:9" ht="25.5" customHeight="1">
      <c r="A6" s="2" t="s">
        <v>30</v>
      </c>
      <c r="B6" s="3"/>
      <c r="C6" s="3"/>
      <c r="D6" s="3"/>
      <c r="E6" s="3"/>
      <c r="F6" s="3"/>
      <c r="H6" s="19"/>
    </row>
    <row r="7" spans="1:9">
      <c r="A7" s="4" t="s">
        <v>31</v>
      </c>
      <c r="F7" s="5" t="s">
        <v>1</v>
      </c>
    </row>
    <row r="8" spans="1:9">
      <c r="A8" s="34" t="s">
        <v>2</v>
      </c>
      <c r="B8" s="34" t="s">
        <v>3</v>
      </c>
      <c r="C8" s="34" t="s">
        <v>4</v>
      </c>
      <c r="D8" s="34" t="s">
        <v>5</v>
      </c>
      <c r="E8" s="34" t="s">
        <v>6</v>
      </c>
      <c r="F8" s="34"/>
    </row>
    <row r="9" spans="1:9">
      <c r="A9" s="34"/>
      <c r="B9" s="34"/>
      <c r="C9" s="34"/>
      <c r="D9" s="34"/>
      <c r="E9" s="34" t="s">
        <v>7</v>
      </c>
      <c r="F9" s="35" t="s">
        <v>8</v>
      </c>
      <c r="I9" s="19"/>
    </row>
    <row r="10" spans="1:9">
      <c r="A10" s="34"/>
      <c r="B10" s="34"/>
      <c r="C10" s="34"/>
      <c r="D10" s="34"/>
      <c r="E10" s="34"/>
      <c r="F10" s="34"/>
    </row>
    <row r="11" spans="1:9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>
      <c r="A12" s="7">
        <v>10000000</v>
      </c>
      <c r="B12" s="8" t="s">
        <v>9</v>
      </c>
      <c r="C12" s="9">
        <f t="shared" ref="C12:C33" si="0">D12+E12</f>
        <v>26935348</v>
      </c>
      <c r="D12" s="9">
        <f>D13+D19+D26</f>
        <v>26935348</v>
      </c>
      <c r="E12" s="9">
        <f>E13+E19+E26</f>
        <v>0</v>
      </c>
      <c r="F12" s="9">
        <f>F13+F19+F26</f>
        <v>0</v>
      </c>
    </row>
    <row r="13" spans="1:9" ht="25.5">
      <c r="A13" s="7">
        <v>11000000</v>
      </c>
      <c r="B13" s="8" t="s">
        <v>10</v>
      </c>
      <c r="C13" s="9">
        <f t="shared" si="0"/>
        <v>16950348</v>
      </c>
      <c r="D13" s="9">
        <f>D14</f>
        <v>16950348</v>
      </c>
      <c r="E13" s="9">
        <v>0</v>
      </c>
      <c r="F13" s="9">
        <v>0</v>
      </c>
      <c r="H13" s="19"/>
    </row>
    <row r="14" spans="1:9">
      <c r="A14" s="7">
        <v>11010000</v>
      </c>
      <c r="B14" s="8" t="s">
        <v>11</v>
      </c>
      <c r="C14" s="9">
        <f>D14+E14</f>
        <v>16950348</v>
      </c>
      <c r="D14" s="9">
        <f>SUM(D15:D18)</f>
        <v>16950348</v>
      </c>
      <c r="E14" s="9">
        <v>0</v>
      </c>
      <c r="F14" s="9">
        <v>0</v>
      </c>
      <c r="I14" s="19"/>
    </row>
    <row r="15" spans="1:9" ht="38.25">
      <c r="A15" s="10">
        <v>11010100</v>
      </c>
      <c r="B15" s="11" t="s">
        <v>12</v>
      </c>
      <c r="C15" s="12">
        <f t="shared" si="0"/>
        <v>7150348</v>
      </c>
      <c r="D15" s="12">
        <v>7150348</v>
      </c>
      <c r="E15" s="12">
        <v>0</v>
      </c>
      <c r="F15" s="12">
        <v>0</v>
      </c>
      <c r="H15" s="19"/>
      <c r="I15" s="19"/>
    </row>
    <row r="16" spans="1:9" ht="63.75">
      <c r="A16" s="10">
        <v>11010200</v>
      </c>
      <c r="B16" s="11" t="s">
        <v>13</v>
      </c>
      <c r="C16" s="12">
        <f t="shared" si="0"/>
        <v>8700000</v>
      </c>
      <c r="D16" s="12">
        <f>9500000-400000-500000+100000</f>
        <v>8700000</v>
      </c>
      <c r="E16" s="12">
        <v>0</v>
      </c>
      <c r="F16" s="12">
        <v>0</v>
      </c>
    </row>
    <row r="17" spans="1:9" s="20" customFormat="1" ht="38.25">
      <c r="A17" s="10">
        <v>11010400</v>
      </c>
      <c r="B17" s="11" t="s">
        <v>33</v>
      </c>
      <c r="C17" s="12">
        <f t="shared" si="0"/>
        <v>500000</v>
      </c>
      <c r="D17" s="12">
        <v>500000</v>
      </c>
      <c r="E17" s="12">
        <v>0</v>
      </c>
      <c r="F17" s="12">
        <v>0</v>
      </c>
    </row>
    <row r="18" spans="1:9" s="20" customFormat="1" ht="38.25">
      <c r="A18" s="10">
        <v>11010500</v>
      </c>
      <c r="B18" s="11" t="s">
        <v>40</v>
      </c>
      <c r="C18" s="12">
        <f t="shared" si="0"/>
        <v>600000</v>
      </c>
      <c r="D18" s="12">
        <v>600000</v>
      </c>
      <c r="E18" s="12">
        <v>0</v>
      </c>
      <c r="F18" s="12">
        <v>0</v>
      </c>
    </row>
    <row r="19" spans="1:9">
      <c r="A19" s="7">
        <v>14000000</v>
      </c>
      <c r="B19" s="8" t="s">
        <v>14</v>
      </c>
      <c r="C19" s="9">
        <f t="shared" si="0"/>
        <v>1450000</v>
      </c>
      <c r="D19" s="9">
        <f>D20+D22+D24</f>
        <v>1450000</v>
      </c>
      <c r="E19" s="9">
        <v>0</v>
      </c>
      <c r="F19" s="9">
        <v>0</v>
      </c>
    </row>
    <row r="20" spans="1:9" ht="25.5">
      <c r="A20" s="7">
        <v>14020000</v>
      </c>
      <c r="B20" s="8" t="s">
        <v>15</v>
      </c>
      <c r="C20" s="9">
        <f t="shared" si="0"/>
        <v>500000</v>
      </c>
      <c r="D20" s="9">
        <f>D21</f>
        <v>500000</v>
      </c>
      <c r="E20" s="9">
        <v>0</v>
      </c>
      <c r="F20" s="9">
        <v>0</v>
      </c>
      <c r="H20" s="19"/>
    </row>
    <row r="21" spans="1:9">
      <c r="A21" s="10">
        <v>14021900</v>
      </c>
      <c r="B21" s="11" t="s">
        <v>16</v>
      </c>
      <c r="C21" s="12">
        <f t="shared" si="0"/>
        <v>500000</v>
      </c>
      <c r="D21" s="12">
        <v>500000</v>
      </c>
      <c r="E21" s="12">
        <v>0</v>
      </c>
      <c r="F21" s="12">
        <v>0</v>
      </c>
    </row>
    <row r="22" spans="1:9" ht="38.25">
      <c r="A22" s="7">
        <v>14030000</v>
      </c>
      <c r="B22" s="8" t="s">
        <v>17</v>
      </c>
      <c r="C22" s="9">
        <f t="shared" si="0"/>
        <v>850000</v>
      </c>
      <c r="D22" s="9">
        <f>D23</f>
        <v>850000</v>
      </c>
      <c r="E22" s="9">
        <v>0</v>
      </c>
      <c r="F22" s="9">
        <v>0</v>
      </c>
    </row>
    <row r="23" spans="1:9">
      <c r="A23" s="10">
        <v>14031900</v>
      </c>
      <c r="B23" s="11" t="s">
        <v>16</v>
      </c>
      <c r="C23" s="12">
        <f t="shared" si="0"/>
        <v>850000</v>
      </c>
      <c r="D23" s="12">
        <v>850000</v>
      </c>
      <c r="E23" s="12">
        <v>0</v>
      </c>
      <c r="F23" s="12">
        <v>0</v>
      </c>
    </row>
    <row r="24" spans="1:9" s="20" customFormat="1" ht="38.25">
      <c r="A24" s="7">
        <v>14040000</v>
      </c>
      <c r="B24" s="8" t="s">
        <v>34</v>
      </c>
      <c r="C24" s="9">
        <f t="shared" si="0"/>
        <v>100000</v>
      </c>
      <c r="D24" s="9">
        <f>D25</f>
        <v>100000</v>
      </c>
      <c r="E24" s="9">
        <v>0</v>
      </c>
      <c r="F24" s="9">
        <v>0</v>
      </c>
    </row>
    <row r="25" spans="1:9" s="20" customFormat="1" ht="102">
      <c r="A25" s="10">
        <v>14040100</v>
      </c>
      <c r="B25" s="11" t="s">
        <v>35</v>
      </c>
      <c r="C25" s="12">
        <f t="shared" si="0"/>
        <v>100000</v>
      </c>
      <c r="D25" s="12">
        <v>100000</v>
      </c>
      <c r="E25" s="12">
        <v>0</v>
      </c>
      <c r="F25" s="12">
        <v>0</v>
      </c>
    </row>
    <row r="26" spans="1:9" ht="38.25">
      <c r="A26" s="7">
        <v>18000000</v>
      </c>
      <c r="B26" s="8" t="s">
        <v>18</v>
      </c>
      <c r="C26" s="9">
        <f t="shared" si="0"/>
        <v>8535000</v>
      </c>
      <c r="D26" s="9">
        <f>D27+D34</f>
        <v>8535000</v>
      </c>
      <c r="E26" s="9">
        <v>0</v>
      </c>
      <c r="F26" s="9">
        <v>0</v>
      </c>
      <c r="H26" s="9"/>
      <c r="I26" s="15"/>
    </row>
    <row r="27" spans="1:9">
      <c r="A27" s="7">
        <v>18010000</v>
      </c>
      <c r="B27" s="8" t="s">
        <v>19</v>
      </c>
      <c r="C27" s="9">
        <f t="shared" si="0"/>
        <v>6535000</v>
      </c>
      <c r="D27" s="9">
        <f>SUM(D28:D33)</f>
        <v>6535000</v>
      </c>
      <c r="E27" s="9">
        <v>0</v>
      </c>
      <c r="F27" s="9">
        <v>0</v>
      </c>
    </row>
    <row r="28" spans="1:9" s="20" customFormat="1" ht="51">
      <c r="A28" s="17">
        <v>18010200</v>
      </c>
      <c r="B28" s="21" t="s">
        <v>41</v>
      </c>
      <c r="C28" s="12">
        <f t="shared" si="0"/>
        <v>1000000</v>
      </c>
      <c r="D28" s="16">
        <v>1000000</v>
      </c>
      <c r="E28" s="16">
        <v>0</v>
      </c>
      <c r="F28" s="16">
        <v>0</v>
      </c>
    </row>
    <row r="29" spans="1:9" s="20" customFormat="1" ht="51">
      <c r="A29" s="17">
        <v>18010300</v>
      </c>
      <c r="B29" s="21" t="s">
        <v>36</v>
      </c>
      <c r="C29" s="12">
        <f t="shared" si="0"/>
        <v>2000000</v>
      </c>
      <c r="D29" s="16">
        <v>2000000</v>
      </c>
      <c r="E29" s="16">
        <v>0</v>
      </c>
      <c r="F29" s="16">
        <v>0</v>
      </c>
    </row>
    <row r="30" spans="1:9" ht="51">
      <c r="A30" s="10">
        <v>18010400</v>
      </c>
      <c r="B30" s="11" t="s">
        <v>20</v>
      </c>
      <c r="C30" s="12">
        <f t="shared" si="0"/>
        <v>1400000</v>
      </c>
      <c r="D30" s="12">
        <v>1400000</v>
      </c>
      <c r="E30" s="12">
        <v>0</v>
      </c>
      <c r="F30" s="12">
        <v>0</v>
      </c>
    </row>
    <row r="31" spans="1:9">
      <c r="A31" s="10">
        <v>18010600</v>
      </c>
      <c r="B31" s="11" t="s">
        <v>21</v>
      </c>
      <c r="C31" s="12">
        <f t="shared" si="0"/>
        <v>1800000</v>
      </c>
      <c r="D31" s="12">
        <v>1800000</v>
      </c>
      <c r="E31" s="12">
        <v>0</v>
      </c>
      <c r="F31" s="12">
        <v>0</v>
      </c>
    </row>
    <row r="32" spans="1:9" s="20" customFormat="1">
      <c r="A32" s="10">
        <v>18010700</v>
      </c>
      <c r="B32" s="11" t="s">
        <v>37</v>
      </c>
      <c r="C32" s="12">
        <f t="shared" si="0"/>
        <v>300000</v>
      </c>
      <c r="D32" s="12">
        <v>300000</v>
      </c>
      <c r="E32" s="12">
        <v>0</v>
      </c>
      <c r="F32" s="12">
        <v>0</v>
      </c>
    </row>
    <row r="33" spans="1:9" s="20" customFormat="1">
      <c r="A33" s="10">
        <v>18011100</v>
      </c>
      <c r="B33" s="11" t="s">
        <v>42</v>
      </c>
      <c r="C33" s="12">
        <f t="shared" si="0"/>
        <v>35000</v>
      </c>
      <c r="D33" s="12">
        <v>35000</v>
      </c>
      <c r="E33" s="12">
        <v>0</v>
      </c>
      <c r="F33" s="12">
        <v>0</v>
      </c>
    </row>
    <row r="34" spans="1:9">
      <c r="A34" s="7">
        <v>18050000</v>
      </c>
      <c r="B34" s="8" t="s">
        <v>22</v>
      </c>
      <c r="C34" s="9">
        <f t="shared" ref="C34:C39" si="1">D34+E34</f>
        <v>2000000</v>
      </c>
      <c r="D34" s="9">
        <f>D35</f>
        <v>2000000</v>
      </c>
      <c r="E34" s="9">
        <v>0</v>
      </c>
      <c r="F34" s="9">
        <v>0</v>
      </c>
    </row>
    <row r="35" spans="1:9">
      <c r="A35" s="10">
        <v>18050400</v>
      </c>
      <c r="B35" s="11" t="s">
        <v>23</v>
      </c>
      <c r="C35" s="12">
        <f t="shared" si="1"/>
        <v>2000000</v>
      </c>
      <c r="D35" s="12">
        <v>2000000</v>
      </c>
      <c r="E35" s="12">
        <v>0</v>
      </c>
      <c r="F35" s="12">
        <v>0</v>
      </c>
    </row>
    <row r="36" spans="1:9">
      <c r="A36" s="7">
        <v>20000000</v>
      </c>
      <c r="B36" s="8" t="s">
        <v>24</v>
      </c>
      <c r="C36" s="9">
        <f t="shared" si="1"/>
        <v>65000</v>
      </c>
      <c r="D36" s="9">
        <f>D37+D40</f>
        <v>65000</v>
      </c>
      <c r="E36" s="9">
        <v>0</v>
      </c>
      <c r="F36" s="9">
        <v>0</v>
      </c>
      <c r="I36" s="19"/>
    </row>
    <row r="37" spans="1:9" ht="25.5">
      <c r="A37" s="7">
        <v>22000000</v>
      </c>
      <c r="B37" s="8" t="s">
        <v>26</v>
      </c>
      <c r="C37" s="9">
        <f t="shared" si="1"/>
        <v>28000</v>
      </c>
      <c r="D37" s="9">
        <f>D38</f>
        <v>28000</v>
      </c>
      <c r="E37" s="9">
        <v>0</v>
      </c>
      <c r="F37" s="9">
        <v>0</v>
      </c>
    </row>
    <row r="38" spans="1:9">
      <c r="A38" s="7">
        <v>22090000</v>
      </c>
      <c r="B38" s="8" t="s">
        <v>38</v>
      </c>
      <c r="C38" s="9">
        <f>D38+E38</f>
        <v>28000</v>
      </c>
      <c r="D38" s="9">
        <f>D39</f>
        <v>28000</v>
      </c>
      <c r="E38" s="9">
        <v>0</v>
      </c>
      <c r="F38" s="9">
        <v>0</v>
      </c>
    </row>
    <row r="39" spans="1:9" ht="51">
      <c r="A39" s="10">
        <v>22090100</v>
      </c>
      <c r="B39" s="11" t="s">
        <v>39</v>
      </c>
      <c r="C39" s="12">
        <f t="shared" si="1"/>
        <v>28000</v>
      </c>
      <c r="D39" s="12">
        <v>28000</v>
      </c>
      <c r="E39" s="12">
        <v>0</v>
      </c>
      <c r="F39" s="12">
        <v>0</v>
      </c>
      <c r="I39" s="19"/>
    </row>
    <row r="40" spans="1:9">
      <c r="A40" s="7">
        <v>24000000</v>
      </c>
      <c r="B40" s="8" t="s">
        <v>27</v>
      </c>
      <c r="C40" s="9">
        <f t="shared" ref="C40:C41" si="2">D40+E40</f>
        <v>37000</v>
      </c>
      <c r="D40" s="9">
        <f>D41</f>
        <v>37000</v>
      </c>
      <c r="E40" s="9">
        <v>0</v>
      </c>
      <c r="F40" s="9">
        <v>0</v>
      </c>
    </row>
    <row r="41" spans="1:9">
      <c r="A41" s="7">
        <v>24060000</v>
      </c>
      <c r="B41" s="8" t="s">
        <v>25</v>
      </c>
      <c r="C41" s="9">
        <f t="shared" si="2"/>
        <v>37000</v>
      </c>
      <c r="D41" s="9">
        <f>D42</f>
        <v>37000</v>
      </c>
      <c r="E41" s="9">
        <v>0</v>
      </c>
      <c r="F41" s="9">
        <v>0</v>
      </c>
      <c r="I41" s="19"/>
    </row>
    <row r="42" spans="1:9" ht="76.5">
      <c r="A42" s="10">
        <v>24062200</v>
      </c>
      <c r="B42" s="11" t="s">
        <v>28</v>
      </c>
      <c r="C42" s="12">
        <f>D42+E42</f>
        <v>37000</v>
      </c>
      <c r="D42" s="12">
        <v>37000</v>
      </c>
      <c r="E42" s="12">
        <v>0</v>
      </c>
      <c r="F42" s="12">
        <v>0</v>
      </c>
    </row>
    <row r="43" spans="1:9" ht="25.5">
      <c r="A43" s="13"/>
      <c r="B43" s="8" t="s">
        <v>44</v>
      </c>
      <c r="C43" s="9">
        <f>D43+E43</f>
        <v>27000348</v>
      </c>
      <c r="D43" s="9">
        <f>D12+D36</f>
        <v>27000348</v>
      </c>
      <c r="E43" s="9">
        <f>E12+E36</f>
        <v>0</v>
      </c>
      <c r="F43" s="9">
        <f>F12+F36</f>
        <v>0</v>
      </c>
    </row>
    <row r="44" spans="1:9" s="20" customFormat="1">
      <c r="A44" s="24">
        <v>40000000</v>
      </c>
      <c r="B44" s="24" t="s">
        <v>45</v>
      </c>
      <c r="C44" s="9">
        <f>C45</f>
        <v>8000500</v>
      </c>
      <c r="D44" s="9">
        <f t="shared" ref="D44:F44" si="3">D45</f>
        <v>1055500</v>
      </c>
      <c r="E44" s="9">
        <f t="shared" si="3"/>
        <v>6945000</v>
      </c>
      <c r="F44" s="9">
        <f t="shared" si="3"/>
        <v>6945000</v>
      </c>
    </row>
    <row r="45" spans="1:9" s="20" customFormat="1">
      <c r="A45" s="24">
        <v>41000000</v>
      </c>
      <c r="B45" s="24" t="s">
        <v>46</v>
      </c>
      <c r="C45" s="9">
        <f>C46</f>
        <v>8000500</v>
      </c>
      <c r="D45" s="9">
        <f t="shared" ref="D45:F45" si="4">D46</f>
        <v>1055500</v>
      </c>
      <c r="E45" s="9">
        <f t="shared" si="4"/>
        <v>6945000</v>
      </c>
      <c r="F45" s="9">
        <f t="shared" si="4"/>
        <v>6945000</v>
      </c>
    </row>
    <row r="46" spans="1:9" ht="25.5">
      <c r="A46" s="24">
        <v>41050000</v>
      </c>
      <c r="B46" s="25" t="s">
        <v>47</v>
      </c>
      <c r="C46" s="26">
        <f>C48+C47</f>
        <v>8000500</v>
      </c>
      <c r="D46" s="26">
        <f t="shared" ref="D46:F46" si="5">D48+D47</f>
        <v>1055500</v>
      </c>
      <c r="E46" s="26">
        <f t="shared" si="5"/>
        <v>6945000</v>
      </c>
      <c r="F46" s="26">
        <f t="shared" si="5"/>
        <v>6945000</v>
      </c>
    </row>
    <row r="47" spans="1:9" s="20" customFormat="1" ht="25.5">
      <c r="A47" s="27">
        <v>41053400</v>
      </c>
      <c r="B47" s="29" t="s">
        <v>50</v>
      </c>
      <c r="C47" s="28">
        <f>SUM(E47)</f>
        <v>3000000</v>
      </c>
      <c r="D47" s="28">
        <v>0</v>
      </c>
      <c r="E47" s="28">
        <f>SUM(F47)</f>
        <v>3000000</v>
      </c>
      <c r="F47" s="28">
        <v>3000000</v>
      </c>
    </row>
    <row r="48" spans="1:9" s="20" customFormat="1">
      <c r="A48" s="22">
        <v>41053900</v>
      </c>
      <c r="B48" s="22" t="s">
        <v>48</v>
      </c>
      <c r="C48" s="23">
        <f>D48+E48</f>
        <v>5000500</v>
      </c>
      <c r="D48" s="23">
        <v>1055500</v>
      </c>
      <c r="E48" s="23">
        <v>3945000</v>
      </c>
      <c r="F48" s="23">
        <f>620000+3325000</f>
        <v>3945000</v>
      </c>
    </row>
    <row r="49" spans="1:6" s="20" customFormat="1">
      <c r="A49" s="22"/>
      <c r="B49" s="24" t="s">
        <v>29</v>
      </c>
      <c r="C49" s="26">
        <f>C43+C44</f>
        <v>35000848</v>
      </c>
      <c r="D49" s="26">
        <f>D43+D44</f>
        <v>28055848</v>
      </c>
      <c r="E49" s="26">
        <f t="shared" ref="E49:F49" si="6">E43+E44</f>
        <v>6945000</v>
      </c>
      <c r="F49" s="26">
        <f t="shared" si="6"/>
        <v>6945000</v>
      </c>
    </row>
    <row r="50" spans="1:6" ht="33.75" customHeight="1">
      <c r="A50" s="31" t="s">
        <v>51</v>
      </c>
      <c r="B50" s="31"/>
      <c r="C50" s="31"/>
      <c r="D50" s="31"/>
      <c r="E50" s="31"/>
      <c r="F50" s="31"/>
    </row>
    <row r="51" spans="1:6">
      <c r="B51" s="14"/>
      <c r="E51" s="14"/>
    </row>
    <row r="52" spans="1:6" ht="84" customHeight="1">
      <c r="A52" s="30" t="s">
        <v>43</v>
      </c>
      <c r="B52" s="30"/>
      <c r="C52" s="30"/>
      <c r="D52" s="30"/>
      <c r="E52" s="30"/>
      <c r="F52" s="30"/>
    </row>
  </sheetData>
  <mergeCells count="10">
    <mergeCell ref="A52:F52"/>
    <mergeCell ref="A50:F5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2023-07-17T08:59:52Z</cp:lastPrinted>
  <dcterms:created xsi:type="dcterms:W3CDTF">2022-11-08T09:58:25Z</dcterms:created>
  <dcterms:modified xsi:type="dcterms:W3CDTF">2023-08-16T12:41:22Z</dcterms:modified>
</cp:coreProperties>
</file>