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25"/>
  </bookViews>
  <sheets>
    <sheet name="Лист1" sheetId="1" r:id="rId1"/>
  </sheets>
  <definedNames>
    <definedName name="_xlnm.Print_Area" localSheetId="0">Лист1!$A$1:$F$76</definedName>
  </definedNames>
  <calcPr calcId="125725"/>
</workbook>
</file>

<file path=xl/calcChain.xml><?xml version="1.0" encoding="utf-8"?>
<calcChain xmlns="http://schemas.openxmlformats.org/spreadsheetml/2006/main">
  <c r="E54" i="1"/>
  <c r="F54"/>
  <c r="D14"/>
  <c r="D13" s="1"/>
  <c r="D54"/>
  <c r="C54" s="1"/>
  <c r="D31"/>
  <c r="E64"/>
  <c r="E63" s="1"/>
  <c r="F64"/>
  <c r="F63" s="1"/>
  <c r="D64"/>
  <c r="D63" s="1"/>
  <c r="C65"/>
  <c r="E59"/>
  <c r="F59"/>
  <c r="D59"/>
  <c r="C55"/>
  <c r="C56"/>
  <c r="C57"/>
  <c r="C58"/>
  <c r="C60"/>
  <c r="D50"/>
  <c r="F48"/>
  <c r="E48"/>
  <c r="D48"/>
  <c r="C49"/>
  <c r="D42"/>
  <c r="C45"/>
  <c r="C43"/>
  <c r="C38"/>
  <c r="C39"/>
  <c r="C33"/>
  <c r="C32"/>
  <c r="C24"/>
  <c r="E23"/>
  <c r="F23"/>
  <c r="D23"/>
  <c r="C23" s="1"/>
  <c r="E20"/>
  <c r="F20"/>
  <c r="F19" s="1"/>
  <c r="D20"/>
  <c r="D19" s="1"/>
  <c r="C21"/>
  <c r="C22"/>
  <c r="C37"/>
  <c r="E14"/>
  <c r="F14"/>
  <c r="C17"/>
  <c r="C18"/>
  <c r="C66"/>
  <c r="C62"/>
  <c r="D61"/>
  <c r="D53" s="1"/>
  <c r="C52"/>
  <c r="C51"/>
  <c r="C44"/>
  <c r="C41"/>
  <c r="D40"/>
  <c r="C40" s="1"/>
  <c r="C36"/>
  <c r="C35"/>
  <c r="C34"/>
  <c r="C29"/>
  <c r="D28"/>
  <c r="C28" s="1"/>
  <c r="C27"/>
  <c r="D26"/>
  <c r="C26" s="1"/>
  <c r="C16"/>
  <c r="C15"/>
  <c r="F12"/>
  <c r="F67" s="1"/>
  <c r="E12"/>
  <c r="E67" s="1"/>
  <c r="D30" l="1"/>
  <c r="D47"/>
  <c r="D46" s="1"/>
  <c r="C46" s="1"/>
  <c r="C63"/>
  <c r="D25"/>
  <c r="D12" s="1"/>
  <c r="C53"/>
  <c r="C14"/>
  <c r="C31"/>
  <c r="C59"/>
  <c r="C48"/>
  <c r="C42"/>
  <c r="E19"/>
  <c r="C19" s="1"/>
  <c r="C20"/>
  <c r="C64"/>
  <c r="C50"/>
  <c r="C30"/>
  <c r="C13"/>
  <c r="C25"/>
  <c r="C61"/>
  <c r="C47" l="1"/>
  <c r="C12"/>
  <c r="D67"/>
  <c r="C67" s="1"/>
  <c r="D70" l="1"/>
  <c r="D69" s="1"/>
  <c r="E70"/>
  <c r="E69" s="1"/>
  <c r="F70"/>
  <c r="F69" s="1"/>
  <c r="C71"/>
  <c r="C73"/>
  <c r="C72"/>
  <c r="C70" l="1"/>
  <c r="C69"/>
  <c r="D68"/>
  <c r="D74" s="1"/>
  <c r="E68"/>
  <c r="E74" s="1"/>
  <c r="F68"/>
  <c r="F74" s="1"/>
  <c r="C74" l="1"/>
  <c r="C68"/>
</calcChain>
</file>

<file path=xl/sharedStrings.xml><?xml version="1.0" encoding="utf-8"?>
<sst xmlns="http://schemas.openxmlformats.org/spreadsheetml/2006/main" count="79" uniqueCount="77">
  <si>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</si>
  <si>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</si>
  <si>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</si>
  <si>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</si>
  <si>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</si>
  <si>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</si>
  <si>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</si>
  <si>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</si>
  <si>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</si>
  <si>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Разом доходів</t>
  </si>
  <si>
    <t>13553000000</t>
  </si>
  <si>
    <t>(код бюджету)</t>
  </si>
  <si>
    <t>ДОХОДИ_x000D_
бюджету Дрогобицької міської територіальної громади на 2023 рік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</si>
  <si>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</si>
  <si>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</si>
  <si>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</si>
  <si>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Субвенція з місцевого бюджету на виконання інвестиційних проектів</t>
  </si>
  <si>
    <t>Субвенція з місцевого бюджету на виплату грошової компенсації за належні для отримання жилі приміщення для сімей осіб, визначених у абзаці чотирнадцятому пункту 1 статті 10 Закону України `Про статус ветеранів війни, гарантії їх соціального захисту`, для осіб з інвалідністю І -ІІ групи, які стали особами з інвалідністю внаслідок поранень, каліцтва, контузії чи інших ушкоджень здоров`я, одержаних під час участі у Революції Гідності, визначених пунктом 10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</si>
  <si>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</si>
  <si>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</si>
  <si>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</si>
  <si>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</si>
  <si>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</si>
  <si>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</si>
  <si>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</si>
  <si>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</si>
  <si>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</si>
  <si>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</si>
  <si>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</si>
  <si>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</si>
  <si>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</si>
  <si>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Орендна плата з юридичних осіб </t>
  </si>
  <si>
    <t>Земельний податок з фізичних осіб</t>
  </si>
  <si>
    <t>Єдиний податок  </t>
  </si>
  <si>
    <t>Єдиний податок з фізичних осіб </t>
  </si>
  <si>
    <t>Неподаткові надходження  </t>
  </si>
  <si>
    <t>Доходи від власності та підприємницької діяльності  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</si>
  <si>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</si>
  <si>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</si>
  <si>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</si>
  <si>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Адміністративні збори та платежі, доходи від некомерційної господарської діяльності 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</si>
  <si>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</si>
  <si>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</si>
  <si>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Інші неподаткові надходження  </t>
  </si>
  <si>
    <t>Інші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</si>
  <si>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</si>
  <si>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X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</si>
  <si>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</si>
  <si>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із доходів спеціалістів резидента Дія Сіті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</si>
  <si>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</si>
  <si>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</si>
  <si>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</si>
  <si>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</si>
  <si>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</si>
  <si>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природного газу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</si>
  <si>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</si>
  <si>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</si>
  <si>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</si>
  <si>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</si>
  <si>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</si>
  <si>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</si>
  <si>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фізичними особами</t>
  </si>
  <si>
    <t>Єдиний податок з юридичних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</si>
  <si>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</si>
  <si>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</si>
  <si>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Частина чистого прибутку (доходу) державних або комунальних унітарних підприємств та їх об'єднань,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</si>
  <si>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</si>
  <si>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</si>
  <si>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</si>
  <si>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</si>
  <si>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</si>
  <si>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</si>
  <si>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Плата за надання адміністративних послуг</t>
  </si>
  <si>
    <t>Усього доходів (без урахування міжбюджетних трансферт)</t>
  </si>
  <si>
    <t>до рішення сесії</t>
  </si>
  <si>
    <t>Начальник фінансового управління                                                           Оксана САВРАН</t>
  </si>
  <si>
    <t>від 09.11.2023 № 1971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</si>
</sst>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rgb="FF333333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4" fillId="2" borderId="0" xfId="0" applyFont="1" applyFill="1"/>
    <xf numFmtId="4" fontId="0" fillId="0" borderId="0" xfId="0" applyNumberFormat="1"/>
    <xf numFmtId="0" fontId="0" fillId="0" borderId="0" xfId="0"/>
    <xf numFmtId="0" fontId="1" fillId="0" borderId="2" xfId="0" applyFont="1" applyBorder="1"/>
    <xf numFmtId="0" fontId="0" fillId="2" borderId="2" xfId="0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" xfId="0" quotePrefix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1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0" fontId="0" fillId="2" borderId="2" xfId="0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4" fontId="0" fillId="2" borderId="2" xfId="0" applyNumberFormat="1" applyFont="1" applyFill="1" applyBorder="1" applyAlignment="1">
      <alignment horizontal="center"/>
    </xf>
    <xf numFmtId="4" fontId="0" fillId="2" borderId="2" xfId="0" applyNumberFormat="1" applyFont="1" applyFill="1" applyBorder="1" applyAlignment="1">
      <alignment horizontal="center" wrapText="1"/>
    </xf>
    <xf numFmtId="4" fontId="0" fillId="2" borderId="2" xfId="0" applyNumberFormat="1" applyFill="1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5"/>
  <sheetViews>
    <sheetView tabSelected="1" view="pageBreakPreview" zoomScale="130" zoomScaleSheetLayoutView="130" workbookViewId="0">
      <selection activeCell="E3" sqref="E3"/>
    </sheetView>
  </sheetViews>
  <sheetFormatPr defaultRowHeight="12.75"/>
  <cols>
    <col min="1" max="1" width="11.28515625" style="12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8" max="8" width="13.42578125" bestFit="1" customWidth="1"/>
    <col min="9" max="9" width="12.42578125" bestFit="1" customWidth="1"/>
  </cols>
  <sheetData>
    <row r="1" spans="1:9">
      <c r="E1" s="1" t="s">
        <v>0</v>
      </c>
    </row>
    <row r="2" spans="1:9">
      <c r="E2" s="5" t="s">
        <v>74</v>
      </c>
    </row>
    <row r="3" spans="1:9">
      <c r="E3" s="1" t="s">
        <v>76</v>
      </c>
    </row>
    <row r="5" spans="1:9" ht="25.5" customHeight="1">
      <c r="A5" s="32" t="s">
        <v>12</v>
      </c>
      <c r="B5" s="33"/>
      <c r="C5" s="33"/>
      <c r="D5" s="33"/>
      <c r="E5" s="33"/>
      <c r="F5" s="33"/>
    </row>
    <row r="6" spans="1:9" ht="25.5" customHeight="1">
      <c r="A6" s="13" t="s">
        <v>10</v>
      </c>
      <c r="B6" s="2"/>
      <c r="C6" s="2"/>
      <c r="D6" s="2"/>
      <c r="E6" s="2"/>
      <c r="F6" s="2"/>
      <c r="H6" s="6"/>
    </row>
    <row r="7" spans="1:9">
      <c r="A7" s="14" t="s">
        <v>11</v>
      </c>
      <c r="F7" s="3" t="s">
        <v>1</v>
      </c>
    </row>
    <row r="8" spans="1:9">
      <c r="A8" s="34" t="s">
        <v>2</v>
      </c>
      <c r="B8" s="34" t="s">
        <v>3</v>
      </c>
      <c r="C8" s="34" t="s">
        <v>4</v>
      </c>
      <c r="D8" s="34" t="s">
        <v>5</v>
      </c>
      <c r="E8" s="34" t="s">
        <v>6</v>
      </c>
      <c r="F8" s="34"/>
    </row>
    <row r="9" spans="1:9">
      <c r="A9" s="34"/>
      <c r="B9" s="34"/>
      <c r="C9" s="34"/>
      <c r="D9" s="34"/>
      <c r="E9" s="34" t="s">
        <v>7</v>
      </c>
      <c r="F9" s="35" t="s">
        <v>8</v>
      </c>
      <c r="I9" s="6"/>
    </row>
    <row r="10" spans="1:9">
      <c r="A10" s="34"/>
      <c r="B10" s="34"/>
      <c r="C10" s="34"/>
      <c r="D10" s="34"/>
      <c r="E10" s="34"/>
      <c r="F10" s="34"/>
    </row>
    <row r="11" spans="1:9">
      <c r="A11" s="9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</row>
    <row r="12" spans="1:9" s="7" customFormat="1">
      <c r="A12" s="20">
        <v>10000000</v>
      </c>
      <c r="B12" s="21" t="s">
        <v>19</v>
      </c>
      <c r="C12" s="19">
        <f t="shared" ref="C12:C66" si="0">D12+E12</f>
        <v>25584000</v>
      </c>
      <c r="D12" s="19">
        <f>D13+D25+D30+D19</f>
        <v>25584000</v>
      </c>
      <c r="E12" s="19">
        <f>E13+E25+E30</f>
        <v>0</v>
      </c>
      <c r="F12" s="19">
        <f>F13+F25+F30</f>
        <v>0</v>
      </c>
      <c r="H12" s="6"/>
    </row>
    <row r="13" spans="1:9" s="7" customFormat="1" ht="25.5">
      <c r="A13" s="20">
        <v>11000000</v>
      </c>
      <c r="B13" s="21" t="s">
        <v>20</v>
      </c>
      <c r="C13" s="19">
        <f t="shared" si="0"/>
        <v>8168600</v>
      </c>
      <c r="D13" s="19">
        <f>D14</f>
        <v>8168600</v>
      </c>
      <c r="E13" s="19">
        <v>0</v>
      </c>
      <c r="F13" s="19">
        <v>0</v>
      </c>
    </row>
    <row r="14" spans="1:9" s="7" customFormat="1">
      <c r="A14" s="20">
        <v>11010000</v>
      </c>
      <c r="B14" s="21" t="s">
        <v>21</v>
      </c>
      <c r="C14" s="19">
        <f>D14+E14</f>
        <v>8168600</v>
      </c>
      <c r="D14" s="19">
        <f>SUM(D15:D18)</f>
        <v>8168600</v>
      </c>
      <c r="E14" s="19">
        <f t="shared" ref="E14:F14" si="1">SUM(E15:E18)</f>
        <v>0</v>
      </c>
      <c r="F14" s="19">
        <f t="shared" si="1"/>
        <v>0</v>
      </c>
    </row>
    <row r="15" spans="1:9" s="7" customFormat="1" ht="38.25">
      <c r="A15" s="22">
        <v>11010100</v>
      </c>
      <c r="B15" s="23" t="s">
        <v>22</v>
      </c>
      <c r="C15" s="29">
        <f t="shared" si="0"/>
        <v>5068600</v>
      </c>
      <c r="D15" s="29">
        <v>5068600</v>
      </c>
      <c r="E15" s="29">
        <v>0</v>
      </c>
      <c r="F15" s="29">
        <v>0</v>
      </c>
      <c r="H15" s="6"/>
    </row>
    <row r="16" spans="1:9" s="7" customFormat="1" ht="38.25">
      <c r="A16" s="22">
        <v>11010400</v>
      </c>
      <c r="B16" s="23" t="s">
        <v>23</v>
      </c>
      <c r="C16" s="29">
        <f>D16+E16</f>
        <v>1000000</v>
      </c>
      <c r="D16" s="29">
        <v>1000000</v>
      </c>
      <c r="E16" s="29">
        <v>0</v>
      </c>
      <c r="F16" s="29">
        <v>0</v>
      </c>
    </row>
    <row r="17" spans="1:8" s="7" customFormat="1" ht="38.25">
      <c r="A17" s="22">
        <v>11010500</v>
      </c>
      <c r="B17" s="23" t="s">
        <v>47</v>
      </c>
      <c r="C17" s="29">
        <f t="shared" ref="C17:C24" si="2">D17+E17</f>
        <v>1500000</v>
      </c>
      <c r="D17" s="29">
        <v>1500000</v>
      </c>
      <c r="E17" s="29">
        <v>0</v>
      </c>
      <c r="F17" s="29">
        <v>0</v>
      </c>
      <c r="H17" s="6"/>
    </row>
    <row r="18" spans="1:8" s="7" customFormat="1" ht="25.5">
      <c r="A18" s="24">
        <v>11011200</v>
      </c>
      <c r="B18" s="25" t="s">
        <v>48</v>
      </c>
      <c r="C18" s="27">
        <f t="shared" si="2"/>
        <v>600000</v>
      </c>
      <c r="D18" s="27">
        <v>600000</v>
      </c>
      <c r="E18" s="27">
        <v>0</v>
      </c>
      <c r="F18" s="27">
        <v>0</v>
      </c>
    </row>
    <row r="19" spans="1:8" s="7" customFormat="1" ht="25.5">
      <c r="A19" s="20">
        <v>13000000</v>
      </c>
      <c r="B19" s="21" t="s">
        <v>49</v>
      </c>
      <c r="C19" s="19">
        <f t="shared" si="2"/>
        <v>-425000</v>
      </c>
      <c r="D19" s="19">
        <f>D20+D23</f>
        <v>-425000</v>
      </c>
      <c r="E19" s="19">
        <f t="shared" ref="E19" si="3">E20+E23</f>
        <v>0</v>
      </c>
      <c r="F19" s="19">
        <f>F20+F23</f>
        <v>0</v>
      </c>
    </row>
    <row r="20" spans="1:8" s="7" customFormat="1" ht="25.5">
      <c r="A20" s="8">
        <v>13010000</v>
      </c>
      <c r="B20" s="21" t="s">
        <v>50</v>
      </c>
      <c r="C20" s="19">
        <f t="shared" si="2"/>
        <v>-450000</v>
      </c>
      <c r="D20" s="19">
        <f>D21+D22</f>
        <v>-450000</v>
      </c>
      <c r="E20" s="19">
        <f t="shared" ref="E20:F20" si="4">E21+E22</f>
        <v>0</v>
      </c>
      <c r="F20" s="19">
        <f t="shared" si="4"/>
        <v>0</v>
      </c>
    </row>
    <row r="21" spans="1:8" s="7" customFormat="1" ht="51">
      <c r="A21" s="22">
        <v>13010100</v>
      </c>
      <c r="B21" s="23" t="s">
        <v>51</v>
      </c>
      <c r="C21" s="27">
        <f t="shared" si="2"/>
        <v>-100000</v>
      </c>
      <c r="D21" s="29">
        <v>-100000</v>
      </c>
      <c r="E21" s="29">
        <v>0</v>
      </c>
      <c r="F21" s="29">
        <v>0</v>
      </c>
    </row>
    <row r="22" spans="1:8" s="7" customFormat="1" ht="63.75">
      <c r="A22" s="22">
        <v>13010200</v>
      </c>
      <c r="B22" s="23" t="s">
        <v>52</v>
      </c>
      <c r="C22" s="27">
        <f t="shared" si="2"/>
        <v>-350000</v>
      </c>
      <c r="D22" s="29">
        <v>-350000</v>
      </c>
      <c r="E22" s="29">
        <v>0</v>
      </c>
      <c r="F22" s="29">
        <v>0</v>
      </c>
    </row>
    <row r="23" spans="1:8" s="7" customFormat="1" ht="25.5">
      <c r="A23" s="20">
        <v>13030000</v>
      </c>
      <c r="B23" s="21" t="s">
        <v>53</v>
      </c>
      <c r="C23" s="19">
        <f t="shared" si="2"/>
        <v>25000</v>
      </c>
      <c r="D23" s="19">
        <f>D24</f>
        <v>25000</v>
      </c>
      <c r="E23" s="19">
        <f t="shared" ref="E23:F23" si="5">E24</f>
        <v>0</v>
      </c>
      <c r="F23" s="19">
        <f t="shared" si="5"/>
        <v>0</v>
      </c>
    </row>
    <row r="24" spans="1:8" s="7" customFormat="1" ht="25.5">
      <c r="A24" s="22">
        <v>13030800</v>
      </c>
      <c r="B24" s="23" t="s">
        <v>54</v>
      </c>
      <c r="C24" s="27">
        <f t="shared" si="2"/>
        <v>25000</v>
      </c>
      <c r="D24" s="29">
        <v>25000</v>
      </c>
      <c r="E24" s="29">
        <v>0</v>
      </c>
      <c r="F24" s="29">
        <v>0</v>
      </c>
    </row>
    <row r="25" spans="1:8" s="7" customFormat="1">
      <c r="A25" s="20">
        <v>14000000</v>
      </c>
      <c r="B25" s="21" t="s">
        <v>24</v>
      </c>
      <c r="C25" s="19">
        <f t="shared" si="0"/>
        <v>4600000</v>
      </c>
      <c r="D25" s="19">
        <f>D26+D28</f>
        <v>4600000</v>
      </c>
      <c r="E25" s="19">
        <v>0</v>
      </c>
      <c r="F25" s="19">
        <v>0</v>
      </c>
    </row>
    <row r="26" spans="1:8" s="7" customFormat="1" ht="25.5">
      <c r="A26" s="20">
        <v>14020000</v>
      </c>
      <c r="B26" s="21" t="s">
        <v>25</v>
      </c>
      <c r="C26" s="19">
        <f t="shared" si="0"/>
        <v>1000000</v>
      </c>
      <c r="D26" s="19">
        <f>D27</f>
        <v>1000000</v>
      </c>
      <c r="E26" s="19">
        <v>0</v>
      </c>
      <c r="F26" s="19">
        <v>0</v>
      </c>
    </row>
    <row r="27" spans="1:8" s="7" customFormat="1">
      <c r="A27" s="22">
        <v>14021900</v>
      </c>
      <c r="B27" s="23" t="s">
        <v>26</v>
      </c>
      <c r="C27" s="29">
        <f t="shared" si="0"/>
        <v>1000000</v>
      </c>
      <c r="D27" s="29">
        <v>1000000</v>
      </c>
      <c r="E27" s="29">
        <v>0</v>
      </c>
      <c r="F27" s="29">
        <v>0</v>
      </c>
    </row>
    <row r="28" spans="1:8" s="7" customFormat="1" ht="38.25">
      <c r="A28" s="20">
        <v>14030000</v>
      </c>
      <c r="B28" s="21" t="s">
        <v>27</v>
      </c>
      <c r="C28" s="19">
        <f t="shared" si="0"/>
        <v>3600000</v>
      </c>
      <c r="D28" s="19">
        <f>D29</f>
        <v>3600000</v>
      </c>
      <c r="E28" s="19">
        <v>0</v>
      </c>
      <c r="F28" s="19">
        <v>0</v>
      </c>
    </row>
    <row r="29" spans="1:8" s="7" customFormat="1">
      <c r="A29" s="22">
        <v>14031900</v>
      </c>
      <c r="B29" s="23" t="s">
        <v>26</v>
      </c>
      <c r="C29" s="29">
        <f t="shared" si="0"/>
        <v>3600000</v>
      </c>
      <c r="D29" s="29">
        <v>3600000</v>
      </c>
      <c r="E29" s="29">
        <v>0</v>
      </c>
      <c r="F29" s="29">
        <v>0</v>
      </c>
    </row>
    <row r="30" spans="1:8" s="7" customFormat="1" ht="38.25">
      <c r="A30" s="20">
        <v>18000000</v>
      </c>
      <c r="B30" s="21" t="s">
        <v>28</v>
      </c>
      <c r="C30" s="19">
        <f t="shared" si="0"/>
        <v>13240400</v>
      </c>
      <c r="D30" s="19">
        <f>D31+D40+D42</f>
        <v>13240400</v>
      </c>
      <c r="E30" s="19">
        <v>0</v>
      </c>
      <c r="F30" s="19">
        <v>0</v>
      </c>
    </row>
    <row r="31" spans="1:8" s="7" customFormat="1">
      <c r="A31" s="20">
        <v>18010000</v>
      </c>
      <c r="B31" s="21" t="s">
        <v>29</v>
      </c>
      <c r="C31" s="19">
        <f t="shared" si="0"/>
        <v>8707900</v>
      </c>
      <c r="D31" s="19">
        <f>SUM(D32:D39)</f>
        <v>8707900</v>
      </c>
      <c r="E31" s="19">
        <v>0</v>
      </c>
      <c r="F31" s="19">
        <v>0</v>
      </c>
    </row>
    <row r="32" spans="1:8" s="7" customFormat="1" ht="51">
      <c r="A32" s="24">
        <v>18010100</v>
      </c>
      <c r="B32" s="25" t="s">
        <v>55</v>
      </c>
      <c r="C32" s="27">
        <f t="shared" si="0"/>
        <v>9800</v>
      </c>
      <c r="D32" s="27">
        <v>9800</v>
      </c>
      <c r="E32" s="27">
        <v>0</v>
      </c>
      <c r="F32" s="27">
        <v>0</v>
      </c>
    </row>
    <row r="33" spans="1:6" s="7" customFormat="1" ht="51">
      <c r="A33" s="24">
        <v>18010200</v>
      </c>
      <c r="B33" s="25" t="s">
        <v>56</v>
      </c>
      <c r="C33" s="27">
        <f t="shared" si="0"/>
        <v>2000000</v>
      </c>
      <c r="D33" s="27">
        <v>2000000</v>
      </c>
      <c r="E33" s="27">
        <v>0</v>
      </c>
      <c r="F33" s="27">
        <v>0</v>
      </c>
    </row>
    <row r="34" spans="1:6" s="7" customFormat="1" ht="51">
      <c r="A34" s="24">
        <v>18010300</v>
      </c>
      <c r="B34" s="25" t="s">
        <v>30</v>
      </c>
      <c r="C34" s="29">
        <f t="shared" si="0"/>
        <v>3000000</v>
      </c>
      <c r="D34" s="27">
        <v>3000000</v>
      </c>
      <c r="E34" s="27">
        <v>0</v>
      </c>
      <c r="F34" s="27">
        <v>0</v>
      </c>
    </row>
    <row r="35" spans="1:6" s="7" customFormat="1">
      <c r="A35" s="22">
        <v>18010600</v>
      </c>
      <c r="B35" s="23" t="s">
        <v>31</v>
      </c>
      <c r="C35" s="29">
        <f t="shared" si="0"/>
        <v>3000000</v>
      </c>
      <c r="D35" s="29">
        <v>3000000</v>
      </c>
      <c r="E35" s="29">
        <v>0</v>
      </c>
      <c r="F35" s="29">
        <v>0</v>
      </c>
    </row>
    <row r="36" spans="1:6" s="7" customFormat="1">
      <c r="A36" s="22">
        <v>18010700</v>
      </c>
      <c r="B36" s="23" t="s">
        <v>32</v>
      </c>
      <c r="C36" s="29">
        <f t="shared" si="0"/>
        <v>100000</v>
      </c>
      <c r="D36" s="29">
        <v>100000</v>
      </c>
      <c r="E36" s="29">
        <v>0</v>
      </c>
      <c r="F36" s="29">
        <v>0</v>
      </c>
    </row>
    <row r="37" spans="1:6" s="7" customFormat="1">
      <c r="A37" s="22">
        <v>18010900</v>
      </c>
      <c r="B37" s="23" t="s">
        <v>57</v>
      </c>
      <c r="C37" s="29">
        <f t="shared" si="0"/>
        <v>500000</v>
      </c>
      <c r="D37" s="29">
        <v>500000</v>
      </c>
      <c r="E37" s="29">
        <v>0</v>
      </c>
      <c r="F37" s="29">
        <v>0</v>
      </c>
    </row>
    <row r="38" spans="1:6" s="7" customFormat="1">
      <c r="A38" s="22">
        <v>18011000</v>
      </c>
      <c r="B38" s="23" t="s">
        <v>58</v>
      </c>
      <c r="C38" s="29">
        <f t="shared" si="0"/>
        <v>77100</v>
      </c>
      <c r="D38" s="29">
        <v>77100</v>
      </c>
      <c r="E38" s="29">
        <v>0</v>
      </c>
      <c r="F38" s="29">
        <v>0</v>
      </c>
    </row>
    <row r="39" spans="1:6" s="7" customFormat="1">
      <c r="A39" s="22">
        <v>18011100</v>
      </c>
      <c r="B39" s="23" t="s">
        <v>59</v>
      </c>
      <c r="C39" s="29">
        <f t="shared" si="0"/>
        <v>21000</v>
      </c>
      <c r="D39" s="29">
        <v>21000</v>
      </c>
      <c r="E39" s="29">
        <v>0</v>
      </c>
      <c r="F39" s="29">
        <v>0</v>
      </c>
    </row>
    <row r="40" spans="1:6" s="7" customFormat="1">
      <c r="A40" s="20">
        <v>18030000</v>
      </c>
      <c r="B40" s="21" t="s">
        <v>60</v>
      </c>
      <c r="C40" s="19">
        <f t="shared" si="0"/>
        <v>40500</v>
      </c>
      <c r="D40" s="19">
        <f>D41</f>
        <v>40500</v>
      </c>
      <c r="E40" s="19">
        <v>0</v>
      </c>
      <c r="F40" s="19">
        <v>0</v>
      </c>
    </row>
    <row r="41" spans="1:6" s="7" customFormat="1" ht="25.5">
      <c r="A41" s="22">
        <v>18030200</v>
      </c>
      <c r="B41" s="23" t="s">
        <v>61</v>
      </c>
      <c r="C41" s="29">
        <f t="shared" si="0"/>
        <v>40500</v>
      </c>
      <c r="D41" s="29">
        <v>40500</v>
      </c>
      <c r="E41" s="29">
        <v>0</v>
      </c>
      <c r="F41" s="29">
        <v>0</v>
      </c>
    </row>
    <row r="42" spans="1:6" s="7" customFormat="1">
      <c r="A42" s="20">
        <v>18050000</v>
      </c>
      <c r="B42" s="21" t="s">
        <v>33</v>
      </c>
      <c r="C42" s="19">
        <f t="shared" si="0"/>
        <v>4492000</v>
      </c>
      <c r="D42" s="19">
        <f>D44+D43+D45</f>
        <v>4492000</v>
      </c>
      <c r="E42" s="19">
        <v>0</v>
      </c>
      <c r="F42" s="19">
        <v>0</v>
      </c>
    </row>
    <row r="43" spans="1:6" s="7" customFormat="1">
      <c r="A43" s="24">
        <v>18050300</v>
      </c>
      <c r="B43" s="21" t="s">
        <v>62</v>
      </c>
      <c r="C43" s="27">
        <f t="shared" si="0"/>
        <v>-1000000</v>
      </c>
      <c r="D43" s="27">
        <v>-1000000</v>
      </c>
      <c r="E43" s="27">
        <v>0</v>
      </c>
      <c r="F43" s="27">
        <v>0</v>
      </c>
    </row>
    <row r="44" spans="1:6" s="7" customFormat="1">
      <c r="A44" s="22">
        <v>18050400</v>
      </c>
      <c r="B44" s="23" t="s">
        <v>34</v>
      </c>
      <c r="C44" s="29">
        <f t="shared" si="0"/>
        <v>5000000</v>
      </c>
      <c r="D44" s="29">
        <v>5000000</v>
      </c>
      <c r="E44" s="29">
        <v>0</v>
      </c>
      <c r="F44" s="29">
        <v>0</v>
      </c>
    </row>
    <row r="45" spans="1:6" s="7" customFormat="1" ht="63.75">
      <c r="A45" s="22">
        <v>18050500</v>
      </c>
      <c r="B45" s="23" t="s">
        <v>63</v>
      </c>
      <c r="C45" s="29">
        <f t="shared" si="0"/>
        <v>492000</v>
      </c>
      <c r="D45" s="29">
        <v>492000</v>
      </c>
      <c r="E45" s="29">
        <v>0</v>
      </c>
      <c r="F45" s="29">
        <v>0</v>
      </c>
    </row>
    <row r="46" spans="1:6" s="7" customFormat="1">
      <c r="A46" s="20">
        <v>20000000</v>
      </c>
      <c r="B46" s="21" t="s">
        <v>35</v>
      </c>
      <c r="C46" s="19">
        <f t="shared" si="0"/>
        <v>-584000</v>
      </c>
      <c r="D46" s="19">
        <f>D47+D53+D63</f>
        <v>-584000</v>
      </c>
      <c r="E46" s="19">
        <v>0</v>
      </c>
      <c r="F46" s="19">
        <v>0</v>
      </c>
    </row>
    <row r="47" spans="1:6" s="7" customFormat="1" ht="25.5">
      <c r="A47" s="20">
        <v>21000000</v>
      </c>
      <c r="B47" s="21" t="s">
        <v>36</v>
      </c>
      <c r="C47" s="19">
        <f t="shared" si="0"/>
        <v>-200500</v>
      </c>
      <c r="D47" s="19">
        <f>D50+D48</f>
        <v>-200500</v>
      </c>
      <c r="E47" s="19">
        <v>0</v>
      </c>
      <c r="F47" s="19">
        <v>0</v>
      </c>
    </row>
    <row r="48" spans="1:6" s="7" customFormat="1" ht="89.25">
      <c r="A48" s="20">
        <v>21010000</v>
      </c>
      <c r="B48" s="30" t="s">
        <v>65</v>
      </c>
      <c r="C48" s="19">
        <f t="shared" si="0"/>
        <v>-23500</v>
      </c>
      <c r="D48" s="19">
        <f>D49</f>
        <v>-23500</v>
      </c>
      <c r="E48" s="19">
        <f>E49</f>
        <v>0</v>
      </c>
      <c r="F48" s="19">
        <f>F49</f>
        <v>0</v>
      </c>
    </row>
    <row r="49" spans="1:6" s="7" customFormat="1" ht="51">
      <c r="A49" s="24">
        <v>21010300</v>
      </c>
      <c r="B49" s="23" t="s">
        <v>64</v>
      </c>
      <c r="C49" s="27">
        <f t="shared" si="0"/>
        <v>-23500</v>
      </c>
      <c r="D49" s="27">
        <v>-23500</v>
      </c>
      <c r="E49" s="27">
        <v>0</v>
      </c>
      <c r="F49" s="27">
        <v>0</v>
      </c>
    </row>
    <row r="50" spans="1:6" s="7" customFormat="1">
      <c r="A50" s="20">
        <v>21080000</v>
      </c>
      <c r="B50" s="21" t="s">
        <v>37</v>
      </c>
      <c r="C50" s="19">
        <f t="shared" si="0"/>
        <v>-177000</v>
      </c>
      <c r="D50" s="19">
        <f>D51+D52</f>
        <v>-177000</v>
      </c>
      <c r="E50" s="19">
        <v>0</v>
      </c>
      <c r="F50" s="19">
        <v>0</v>
      </c>
    </row>
    <row r="51" spans="1:6" s="7" customFormat="1">
      <c r="A51" s="24">
        <v>21081100</v>
      </c>
      <c r="B51" s="25" t="s">
        <v>38</v>
      </c>
      <c r="C51" s="27">
        <f t="shared" si="0"/>
        <v>-200000</v>
      </c>
      <c r="D51" s="27">
        <v>-200000</v>
      </c>
      <c r="E51" s="27">
        <v>0</v>
      </c>
      <c r="F51" s="27">
        <v>0</v>
      </c>
    </row>
    <row r="52" spans="1:6" s="7" customFormat="1" ht="89.25">
      <c r="A52" s="24">
        <v>21081500</v>
      </c>
      <c r="B52" s="23" t="s">
        <v>39</v>
      </c>
      <c r="C52" s="27">
        <f t="shared" si="0"/>
        <v>23000</v>
      </c>
      <c r="D52" s="27">
        <v>23000</v>
      </c>
      <c r="E52" s="27">
        <v>0</v>
      </c>
      <c r="F52" s="27">
        <v>0</v>
      </c>
    </row>
    <row r="53" spans="1:6" s="7" customFormat="1" ht="25.5">
      <c r="A53" s="20">
        <v>22000000</v>
      </c>
      <c r="B53" s="21" t="s">
        <v>40</v>
      </c>
      <c r="C53" s="19">
        <f t="shared" si="0"/>
        <v>-313500</v>
      </c>
      <c r="D53" s="19">
        <f>D61+D59+D54</f>
        <v>-313500</v>
      </c>
      <c r="E53" s="19">
        <v>0</v>
      </c>
      <c r="F53" s="19">
        <v>0</v>
      </c>
    </row>
    <row r="54" spans="1:6" s="7" customFormat="1">
      <c r="A54" s="20">
        <v>22010000</v>
      </c>
      <c r="B54" s="21" t="s">
        <v>72</v>
      </c>
      <c r="C54" s="19">
        <f t="shared" si="0"/>
        <v>-433500</v>
      </c>
      <c r="D54" s="19">
        <f>SUM(D55:D58)</f>
        <v>-433500</v>
      </c>
      <c r="E54" s="19">
        <f t="shared" ref="E54:F54" si="6">SUM(E55:E58)</f>
        <v>0</v>
      </c>
      <c r="F54" s="19">
        <f t="shared" si="6"/>
        <v>0</v>
      </c>
    </row>
    <row r="55" spans="1:6" s="7" customFormat="1" ht="63.75">
      <c r="A55" s="24">
        <v>22010200</v>
      </c>
      <c r="B55" s="23" t="s">
        <v>66</v>
      </c>
      <c r="C55" s="27">
        <f t="shared" si="0"/>
        <v>12400</v>
      </c>
      <c r="D55" s="27">
        <v>12400</v>
      </c>
      <c r="E55" s="27">
        <v>0</v>
      </c>
      <c r="F55" s="27">
        <v>0</v>
      </c>
    </row>
    <row r="56" spans="1:6" s="7" customFormat="1" ht="38.25">
      <c r="A56" s="24">
        <v>22010300</v>
      </c>
      <c r="B56" s="25" t="s">
        <v>67</v>
      </c>
      <c r="C56" s="27">
        <f t="shared" si="0"/>
        <v>30000</v>
      </c>
      <c r="D56" s="27">
        <v>30000</v>
      </c>
      <c r="E56" s="27">
        <v>0</v>
      </c>
      <c r="F56" s="27">
        <v>0</v>
      </c>
    </row>
    <row r="57" spans="1:6" s="7" customFormat="1" ht="25.5">
      <c r="A57" s="24">
        <v>22012500</v>
      </c>
      <c r="B57" s="23" t="s">
        <v>68</v>
      </c>
      <c r="C57" s="27">
        <f t="shared" si="0"/>
        <v>-500000</v>
      </c>
      <c r="D57" s="27">
        <v>-500000</v>
      </c>
      <c r="E57" s="27">
        <v>0</v>
      </c>
      <c r="F57" s="27">
        <v>0</v>
      </c>
    </row>
    <row r="58" spans="1:6" s="7" customFormat="1" ht="76.5">
      <c r="A58" s="24">
        <v>22012900</v>
      </c>
      <c r="B58" s="23" t="s">
        <v>69</v>
      </c>
      <c r="C58" s="27">
        <f t="shared" si="0"/>
        <v>24100</v>
      </c>
      <c r="D58" s="27">
        <v>24100</v>
      </c>
      <c r="E58" s="27">
        <v>0</v>
      </c>
      <c r="F58" s="27">
        <v>0</v>
      </c>
    </row>
    <row r="59" spans="1:6" s="7" customFormat="1" ht="38.25">
      <c r="A59" s="20">
        <v>22080000</v>
      </c>
      <c r="B59" s="21" t="s">
        <v>70</v>
      </c>
      <c r="C59" s="19">
        <f t="shared" si="0"/>
        <v>100000</v>
      </c>
      <c r="D59" s="19">
        <f>D60</f>
        <v>100000</v>
      </c>
      <c r="E59" s="19">
        <f t="shared" ref="E59:F59" si="7">E60</f>
        <v>0</v>
      </c>
      <c r="F59" s="19">
        <f t="shared" si="7"/>
        <v>0</v>
      </c>
    </row>
    <row r="60" spans="1:6" s="7" customFormat="1" ht="38.25">
      <c r="A60" s="24">
        <v>22080400</v>
      </c>
      <c r="B60" s="23" t="s">
        <v>71</v>
      </c>
      <c r="C60" s="27">
        <f t="shared" si="0"/>
        <v>100000</v>
      </c>
      <c r="D60" s="27">
        <v>100000</v>
      </c>
      <c r="E60" s="27">
        <v>0</v>
      </c>
      <c r="F60" s="27">
        <v>0</v>
      </c>
    </row>
    <row r="61" spans="1:6" s="7" customFormat="1">
      <c r="A61" s="20">
        <v>22090000</v>
      </c>
      <c r="B61" s="21" t="s">
        <v>41</v>
      </c>
      <c r="C61" s="19">
        <f>D61+E61</f>
        <v>20000</v>
      </c>
      <c r="D61" s="19">
        <f>D62</f>
        <v>20000</v>
      </c>
      <c r="E61" s="19">
        <v>0</v>
      </c>
      <c r="F61" s="19">
        <v>0</v>
      </c>
    </row>
    <row r="62" spans="1:6" s="7" customFormat="1" ht="51">
      <c r="A62" s="22">
        <v>22090100</v>
      </c>
      <c r="B62" s="23" t="s">
        <v>42</v>
      </c>
      <c r="C62" s="29">
        <f t="shared" si="0"/>
        <v>20000</v>
      </c>
      <c r="D62" s="29">
        <v>20000</v>
      </c>
      <c r="E62" s="29">
        <v>0</v>
      </c>
      <c r="F62" s="29">
        <v>0</v>
      </c>
    </row>
    <row r="63" spans="1:6" s="7" customFormat="1">
      <c r="A63" s="20">
        <v>24000000</v>
      </c>
      <c r="B63" s="21" t="s">
        <v>43</v>
      </c>
      <c r="C63" s="19">
        <f t="shared" si="0"/>
        <v>-70000</v>
      </c>
      <c r="D63" s="19">
        <f>D64</f>
        <v>-70000</v>
      </c>
      <c r="E63" s="19">
        <f t="shared" ref="E63:F63" si="8">E64</f>
        <v>0</v>
      </c>
      <c r="F63" s="19">
        <f t="shared" si="8"/>
        <v>0</v>
      </c>
    </row>
    <row r="64" spans="1:6" s="7" customFormat="1">
      <c r="A64" s="20">
        <v>24060000</v>
      </c>
      <c r="B64" s="21" t="s">
        <v>44</v>
      </c>
      <c r="C64" s="19">
        <f t="shared" si="0"/>
        <v>-70000</v>
      </c>
      <c r="D64" s="19">
        <f>D66+D65</f>
        <v>-70000</v>
      </c>
      <c r="E64" s="19">
        <f t="shared" ref="E64:F64" si="9">E66+E65</f>
        <v>0</v>
      </c>
      <c r="F64" s="19">
        <f t="shared" si="9"/>
        <v>0</v>
      </c>
    </row>
    <row r="65" spans="1:6" s="7" customFormat="1">
      <c r="A65" s="24">
        <v>24060300</v>
      </c>
      <c r="B65" s="25" t="s">
        <v>37</v>
      </c>
      <c r="C65" s="27">
        <f t="shared" si="0"/>
        <v>-100000</v>
      </c>
      <c r="D65" s="27">
        <v>-100000</v>
      </c>
      <c r="E65" s="27">
        <v>0</v>
      </c>
      <c r="F65" s="27">
        <v>0</v>
      </c>
    </row>
    <row r="66" spans="1:6" s="7" customFormat="1" ht="76.5">
      <c r="A66" s="22">
        <v>24062200</v>
      </c>
      <c r="B66" s="23" t="s">
        <v>45</v>
      </c>
      <c r="C66" s="29">
        <f t="shared" si="0"/>
        <v>30000</v>
      </c>
      <c r="D66" s="29">
        <v>30000</v>
      </c>
      <c r="E66" s="29">
        <v>0</v>
      </c>
      <c r="F66" s="29">
        <v>0</v>
      </c>
    </row>
    <row r="67" spans="1:6" s="7" customFormat="1" ht="25.5">
      <c r="A67" s="26" t="s">
        <v>46</v>
      </c>
      <c r="B67" s="21" t="s">
        <v>73</v>
      </c>
      <c r="C67" s="19">
        <f>D67+E67</f>
        <v>25000000</v>
      </c>
      <c r="D67" s="19">
        <f>D12+D46</f>
        <v>25000000</v>
      </c>
      <c r="E67" s="19">
        <f>E12+E46</f>
        <v>0</v>
      </c>
      <c r="F67" s="19">
        <f>F12+F46</f>
        <v>0</v>
      </c>
    </row>
    <row r="68" spans="1:6" s="7" customFormat="1">
      <c r="A68" s="15">
        <v>40000000</v>
      </c>
      <c r="B68" s="8" t="s">
        <v>13</v>
      </c>
      <c r="C68" s="19">
        <f>C69</f>
        <v>2127496</v>
      </c>
      <c r="D68" s="19">
        <f t="shared" ref="D68:F69" si="10">D69</f>
        <v>1860852</v>
      </c>
      <c r="E68" s="19">
        <f t="shared" si="10"/>
        <v>266644</v>
      </c>
      <c r="F68" s="19">
        <f t="shared" si="10"/>
        <v>-2414683</v>
      </c>
    </row>
    <row r="69" spans="1:6" s="7" customFormat="1">
      <c r="A69" s="15">
        <v>41000000</v>
      </c>
      <c r="B69" s="8" t="s">
        <v>14</v>
      </c>
      <c r="C69" s="19">
        <f>C70</f>
        <v>2127496</v>
      </c>
      <c r="D69" s="19">
        <f>D70</f>
        <v>1860852</v>
      </c>
      <c r="E69" s="19">
        <f t="shared" si="10"/>
        <v>266644</v>
      </c>
      <c r="F69" s="19">
        <f t="shared" si="10"/>
        <v>-2414683</v>
      </c>
    </row>
    <row r="70" spans="1:6" s="7" customFormat="1" ht="25.5">
      <c r="A70" s="16">
        <v>41050000</v>
      </c>
      <c r="B70" s="10" t="s">
        <v>15</v>
      </c>
      <c r="C70" s="19">
        <f>SUM(C71:C73)</f>
        <v>2127496</v>
      </c>
      <c r="D70" s="19">
        <f t="shared" ref="D70:F70" si="11">SUM(D71:D73)</f>
        <v>1860852</v>
      </c>
      <c r="E70" s="19">
        <f t="shared" si="11"/>
        <v>266644</v>
      </c>
      <c r="F70" s="19">
        <f t="shared" si="11"/>
        <v>-2414683</v>
      </c>
    </row>
    <row r="71" spans="1:6" s="7" customFormat="1" ht="38.25">
      <c r="A71" s="17">
        <v>41051000</v>
      </c>
      <c r="B71" s="11" t="s">
        <v>18</v>
      </c>
      <c r="C71" s="28">
        <f>D71+E71</f>
        <v>2681327</v>
      </c>
      <c r="D71" s="27">
        <v>0</v>
      </c>
      <c r="E71" s="27">
        <v>2681327</v>
      </c>
      <c r="F71" s="27"/>
    </row>
    <row r="72" spans="1:6" s="7" customFormat="1" ht="25.5">
      <c r="A72" s="17">
        <v>41053400</v>
      </c>
      <c r="B72" s="11" t="s">
        <v>16</v>
      </c>
      <c r="C72" s="28">
        <f>D72+E72</f>
        <v>-2414683</v>
      </c>
      <c r="D72" s="28">
        <v>0</v>
      </c>
      <c r="E72" s="28">
        <v>-2414683</v>
      </c>
      <c r="F72" s="28">
        <v>-2414683</v>
      </c>
    </row>
    <row r="73" spans="1:6" s="7" customFormat="1" ht="204">
      <c r="A73" s="17">
        <v>41054200</v>
      </c>
      <c r="B73" s="11" t="s">
        <v>17</v>
      </c>
      <c r="C73" s="28">
        <f>D73+E73</f>
        <v>1860852</v>
      </c>
      <c r="D73" s="28">
        <v>1860852</v>
      </c>
      <c r="E73" s="28">
        <v>0</v>
      </c>
      <c r="F73" s="28">
        <v>0</v>
      </c>
    </row>
    <row r="74" spans="1:6" s="7" customFormat="1">
      <c r="A74" s="18"/>
      <c r="B74" s="8" t="s">
        <v>9</v>
      </c>
      <c r="C74" s="19">
        <f>D74+E74</f>
        <v>27127496</v>
      </c>
      <c r="D74" s="19">
        <f>D68+D67</f>
        <v>26860852</v>
      </c>
      <c r="E74" s="19">
        <f t="shared" ref="E74:F74" si="12">E68+E67</f>
        <v>266644</v>
      </c>
      <c r="F74" s="19">
        <f t="shared" si="12"/>
        <v>-2414683</v>
      </c>
    </row>
    <row r="75" spans="1:6" ht="48.75" customHeight="1">
      <c r="A75" s="31" t="s">
        <v>75</v>
      </c>
      <c r="B75" s="31"/>
      <c r="C75" s="31"/>
      <c r="D75" s="31"/>
      <c r="E75" s="31"/>
      <c r="F75" s="31"/>
    </row>
  </sheetData>
  <mergeCells count="9">
    <mergeCell ref="A75:F75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  <rowBreaks count="1" manualBreakCount="1">
    <brk id="5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2023-11-07T14:45:40Z</cp:lastPrinted>
  <dcterms:created xsi:type="dcterms:W3CDTF">2022-11-08T09:58:25Z</dcterms:created>
  <dcterms:modified xsi:type="dcterms:W3CDTF">2023-11-16T13:09:05Z</dcterms:modified>
</cp:coreProperties>
</file>