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-75" windowWidth="2040" windowHeight="1185"/>
  </bookViews>
  <sheets>
    <sheet name="Лист1" sheetId="1" r:id="rId1"/>
  </sheets>
  <definedNames>
    <definedName name="_xlnm.Print_Area" localSheetId="0">Лист1!$A$1:$F$41</definedName>
  </definedNames>
  <calcPr calcId="125725"/>
</workbook>
</file>

<file path=xl/calcChain.xml><?xml version="1.0" encoding="utf-8"?>
<calcChain xmlns="http://schemas.openxmlformats.org/spreadsheetml/2006/main">
  <c r="E36" i="1"/>
  <c r="F36"/>
  <c r="D36"/>
  <c r="C37"/>
  <c r="C38"/>
  <c r="D35"/>
  <c r="J17"/>
  <c r="E21"/>
  <c r="F21"/>
  <c r="D17"/>
  <c r="D16" s="1"/>
  <c r="C18"/>
  <c r="C36" l="1"/>
  <c r="D14"/>
  <c r="D13" s="1"/>
  <c r="D28"/>
  <c r="D27" s="1"/>
  <c r="C29"/>
  <c r="C30"/>
  <c r="E28"/>
  <c r="F28"/>
  <c r="C35"/>
  <c r="E34"/>
  <c r="E33" s="1"/>
  <c r="E32" s="1"/>
  <c r="D34"/>
  <c r="D33" s="1"/>
  <c r="F34"/>
  <c r="F33" s="1"/>
  <c r="F32" s="1"/>
  <c r="C26"/>
  <c r="D25"/>
  <c r="C25" s="1"/>
  <c r="E17"/>
  <c r="F17"/>
  <c r="E14"/>
  <c r="E13" s="1"/>
  <c r="F14"/>
  <c r="D23"/>
  <c r="C23" s="1"/>
  <c r="C24"/>
  <c r="C20"/>
  <c r="C19"/>
  <c r="C15"/>
  <c r="C27" l="1"/>
  <c r="F13"/>
  <c r="F12" s="1"/>
  <c r="C16"/>
  <c r="D12"/>
  <c r="D22"/>
  <c r="C22" s="1"/>
  <c r="C17"/>
  <c r="C34"/>
  <c r="C28"/>
  <c r="E12"/>
  <c r="C14"/>
  <c r="D21" l="1"/>
  <c r="C21" s="1"/>
  <c r="F31"/>
  <c r="F39" s="1"/>
  <c r="E31"/>
  <c r="E39" s="1"/>
  <c r="C13"/>
  <c r="D32"/>
  <c r="C32" s="1"/>
  <c r="C33"/>
  <c r="C12"/>
  <c r="D31" l="1"/>
  <c r="D39" s="1"/>
  <c r="C39" s="1"/>
  <c r="C31" l="1"/>
</calcChain>
</file>

<file path=xl/sharedStrings.xml><?xml version="1.0" encoding="utf-8"?>
<sst xmlns="http://schemas.openxmlformats.org/spreadsheetml/2006/main" count="43" uniqueCount="43">
  <si>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</si>
  <si>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</si>
  <si>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</si>
  <si>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</si>
  <si>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</si>
  <si>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</si>
  <si>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</si>
  <si>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</si>
  <si>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</si>
  <si>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</si>
  <si>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</si>
  <si>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</si>
  <si>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</si>
  <si>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</si>
  <si>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</si>
  <si>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</si>
  <si>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</si>
  <si>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</si>
  <si>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</si>
  <si>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</si>
  <si>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</si>
  <si>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</si>
  <si>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</si>
  <si>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</si>
  <si>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</si>
  <si>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Разом доходів</t>
  </si>
  <si>
    <t>1355300000</t>
  </si>
  <si>
    <t>(код бюджету)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</si>
  <si>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</si>
  <si>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</si>
  <si>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</si>
  <si>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</si>
  <si>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</si>
  <si>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</si>
  <si>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Дотації з місцевих бюджетів іншим місцевим бюджетам</t>
  </si>
  <si>
    <t>Інші дотації з місцевого бюджету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</si>
  <si>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</si>
  <si>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до рішення сесії</t>
  </si>
  <si>
    <t xml:space="preserve">Начальник фінансового управління                                        Оксана САВРАН
</t>
  </si>
  <si>
    <t>Субвенції з місцевих бюджетів іншим місцевим бюджетам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</si>
  <si>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</si>
  <si>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на виплату грошової компенсації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ІІІ групи відповідно до пунктів 11-14 частини другої статті 7 або учасниками бойових дій відповідно до пунктів 19-21 частини першої статті 6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</si>
  <si>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від 23.07.2024 № 2495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</si>
</sst>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1"/>
  <sheetViews>
    <sheetView tabSelected="1" view="pageBreakPreview" zoomScale="110" zoomScaleSheetLayoutView="110" workbookViewId="0">
      <selection activeCell="E3" sqref="E3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37</v>
      </c>
    </row>
    <row r="3" spans="1:12">
      <c r="E3" s="1" t="s">
        <v>42</v>
      </c>
    </row>
    <row r="5" spans="1:12" ht="42.75" customHeight="1">
      <c r="A5" s="23" t="s">
        <v>32</v>
      </c>
      <c r="B5" s="24"/>
      <c r="C5" s="24"/>
      <c r="D5" s="24"/>
      <c r="E5" s="24"/>
      <c r="F5" s="24"/>
      <c r="H5" s="12"/>
      <c r="L5" s="12"/>
    </row>
    <row r="6" spans="1:12" ht="25.5" customHeight="1">
      <c r="A6" s="15" t="s">
        <v>26</v>
      </c>
      <c r="B6" s="2"/>
      <c r="C6" s="2"/>
      <c r="D6" s="2"/>
      <c r="E6" s="2"/>
      <c r="F6" s="2"/>
    </row>
    <row r="7" spans="1:12">
      <c r="A7" s="3" t="s">
        <v>27</v>
      </c>
      <c r="F7" s="4" t="s">
        <v>1</v>
      </c>
    </row>
    <row r="8" spans="1:12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/>
    </row>
    <row r="9" spans="1:12">
      <c r="A9" s="25"/>
      <c r="B9" s="25"/>
      <c r="C9" s="25"/>
      <c r="D9" s="25"/>
      <c r="E9" s="25" t="s">
        <v>7</v>
      </c>
      <c r="F9" s="26" t="s">
        <v>8</v>
      </c>
    </row>
    <row r="10" spans="1:12">
      <c r="A10" s="25"/>
      <c r="B10" s="25"/>
      <c r="C10" s="25"/>
      <c r="D10" s="25"/>
      <c r="E10" s="25"/>
      <c r="F10" s="25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>
      <c r="A12" s="6">
        <v>10000000</v>
      </c>
      <c r="B12" s="7" t="s">
        <v>9</v>
      </c>
      <c r="C12" s="8">
        <f t="shared" ref="C12:C20" si="0">D12+E12</f>
        <v>2266000</v>
      </c>
      <c r="D12" s="8">
        <f>D13+D16</f>
        <v>2266000</v>
      </c>
      <c r="E12" s="8">
        <f>E13</f>
        <v>0</v>
      </c>
      <c r="F12" s="8">
        <f>F13</f>
        <v>0</v>
      </c>
    </row>
    <row r="13" spans="1:12" ht="25.5">
      <c r="A13" s="6">
        <v>11000000</v>
      </c>
      <c r="B13" s="7" t="s">
        <v>10</v>
      </c>
      <c r="C13" s="8">
        <f t="shared" si="0"/>
        <v>966000</v>
      </c>
      <c r="D13" s="8">
        <f>D14</f>
        <v>966000</v>
      </c>
      <c r="E13" s="18">
        <f t="shared" ref="E13:F13" si="1">E14</f>
        <v>0</v>
      </c>
      <c r="F13" s="18">
        <f t="shared" si="1"/>
        <v>0</v>
      </c>
    </row>
    <row r="14" spans="1:12">
      <c r="A14" s="6">
        <v>11010000</v>
      </c>
      <c r="B14" s="7" t="s">
        <v>11</v>
      </c>
      <c r="C14" s="8">
        <f t="shared" si="0"/>
        <v>966000</v>
      </c>
      <c r="D14" s="8">
        <f>SUM(D15:D15)</f>
        <v>966000</v>
      </c>
      <c r="E14" s="8">
        <f>SUM(E15:E15)</f>
        <v>0</v>
      </c>
      <c r="F14" s="8">
        <f>SUM(F15:F15)</f>
        <v>0</v>
      </c>
    </row>
    <row r="15" spans="1:12" s="1" customFormat="1" ht="38.25">
      <c r="A15" s="9">
        <v>11010100</v>
      </c>
      <c r="B15" s="10" t="s">
        <v>12</v>
      </c>
      <c r="C15" s="11">
        <f t="shared" si="0"/>
        <v>966000</v>
      </c>
      <c r="D15" s="11">
        <v>966000</v>
      </c>
      <c r="E15" s="11">
        <v>0</v>
      </c>
      <c r="F15" s="11">
        <v>0</v>
      </c>
      <c r="H15" s="14"/>
      <c r="I15" s="14"/>
    </row>
    <row r="16" spans="1:12" s="1" customFormat="1" ht="38.25">
      <c r="A16" s="6">
        <v>18000000</v>
      </c>
      <c r="B16" s="7" t="s">
        <v>13</v>
      </c>
      <c r="C16" s="8">
        <f t="shared" si="0"/>
        <v>1300000</v>
      </c>
      <c r="D16" s="8">
        <f>D17</f>
        <v>1300000</v>
      </c>
      <c r="E16" s="8">
        <v>0</v>
      </c>
      <c r="F16" s="8">
        <v>0</v>
      </c>
    </row>
    <row r="17" spans="1:10" s="1" customFormat="1">
      <c r="A17" s="6">
        <v>18010000</v>
      </c>
      <c r="B17" s="7" t="s">
        <v>14</v>
      </c>
      <c r="C17" s="8">
        <f t="shared" si="0"/>
        <v>1300000</v>
      </c>
      <c r="D17" s="8">
        <f>SUM(D18:D20)</f>
        <v>1300000</v>
      </c>
      <c r="E17" s="8">
        <f>SUM(E19:E20)</f>
        <v>0</v>
      </c>
      <c r="F17" s="8">
        <f>SUM(F19:F20)</f>
        <v>0</v>
      </c>
      <c r="J17" s="14">
        <f>D15+D18+D19+D20+D24+D26+D29+D30</f>
        <v>2500000</v>
      </c>
    </row>
    <row r="18" spans="1:10" s="1" customFormat="1" ht="51">
      <c r="A18" s="16">
        <v>18010200</v>
      </c>
      <c r="B18" s="17" t="s">
        <v>36</v>
      </c>
      <c r="C18" s="11">
        <f t="shared" si="0"/>
        <v>400000</v>
      </c>
      <c r="D18" s="19">
        <v>400000</v>
      </c>
      <c r="E18" s="19">
        <v>0</v>
      </c>
      <c r="F18" s="19">
        <v>0</v>
      </c>
    </row>
    <row r="19" spans="1:10" s="1" customFormat="1" ht="51">
      <c r="A19" s="9">
        <v>18010300</v>
      </c>
      <c r="B19" s="10" t="s">
        <v>15</v>
      </c>
      <c r="C19" s="11">
        <f t="shared" si="0"/>
        <v>600000</v>
      </c>
      <c r="D19" s="11">
        <v>600000</v>
      </c>
      <c r="E19" s="11">
        <v>0</v>
      </c>
      <c r="F19" s="11">
        <v>0</v>
      </c>
    </row>
    <row r="20" spans="1:10" s="1" customFormat="1" ht="51">
      <c r="A20" s="9">
        <v>18010400</v>
      </c>
      <c r="B20" s="10" t="s">
        <v>16</v>
      </c>
      <c r="C20" s="11">
        <f t="shared" si="0"/>
        <v>300000</v>
      </c>
      <c r="D20" s="11">
        <v>300000</v>
      </c>
      <c r="E20" s="11">
        <v>0</v>
      </c>
      <c r="F20" s="11">
        <v>0</v>
      </c>
    </row>
    <row r="21" spans="1:10" s="1" customFormat="1">
      <c r="A21" s="6">
        <v>20000000</v>
      </c>
      <c r="B21" s="7" t="s">
        <v>17</v>
      </c>
      <c r="C21" s="8">
        <f t="shared" ref="C21:C30" si="2">D21+E21</f>
        <v>234000</v>
      </c>
      <c r="D21" s="8">
        <f>D22+D27</f>
        <v>234000</v>
      </c>
      <c r="E21" s="18">
        <f t="shared" ref="E21:F21" si="3">E22+E27</f>
        <v>0</v>
      </c>
      <c r="F21" s="18">
        <f t="shared" si="3"/>
        <v>0</v>
      </c>
    </row>
    <row r="22" spans="1:10" s="1" customFormat="1" ht="25.5">
      <c r="A22" s="6">
        <v>21000000</v>
      </c>
      <c r="B22" s="7" t="s">
        <v>18</v>
      </c>
      <c r="C22" s="8">
        <f t="shared" si="2"/>
        <v>24000</v>
      </c>
      <c r="D22" s="8">
        <f>D23+D25</f>
        <v>24000</v>
      </c>
      <c r="E22" s="8">
        <v>0</v>
      </c>
      <c r="F22" s="8">
        <v>0</v>
      </c>
      <c r="I22" s="14"/>
    </row>
    <row r="23" spans="1:10" s="1" customFormat="1" ht="93" customHeight="1">
      <c r="A23" s="6">
        <v>21010000</v>
      </c>
      <c r="B23" s="7" t="s">
        <v>33</v>
      </c>
      <c r="C23" s="8">
        <f t="shared" si="2"/>
        <v>1000</v>
      </c>
      <c r="D23" s="8">
        <f>SUM(D24)</f>
        <v>1000</v>
      </c>
      <c r="E23" s="8">
        <v>0</v>
      </c>
      <c r="F23" s="8">
        <v>0</v>
      </c>
    </row>
    <row r="24" spans="1:10" s="1" customFormat="1" ht="51">
      <c r="A24" s="9">
        <v>21010300</v>
      </c>
      <c r="B24" s="10" t="s">
        <v>19</v>
      </c>
      <c r="C24" s="11">
        <f t="shared" si="2"/>
        <v>1000</v>
      </c>
      <c r="D24" s="11">
        <v>1000</v>
      </c>
      <c r="E24" s="11">
        <v>0</v>
      </c>
      <c r="F24" s="11">
        <v>0</v>
      </c>
    </row>
    <row r="25" spans="1:10" s="1" customFormat="1">
      <c r="A25" s="6">
        <v>21080000</v>
      </c>
      <c r="B25" s="7" t="s">
        <v>20</v>
      </c>
      <c r="C25" s="8">
        <f t="shared" si="2"/>
        <v>23000</v>
      </c>
      <c r="D25" s="8">
        <f>D26</f>
        <v>23000</v>
      </c>
      <c r="E25" s="8">
        <v>0</v>
      </c>
      <c r="F25" s="8">
        <v>0</v>
      </c>
    </row>
    <row r="26" spans="1:10" s="1" customFormat="1" ht="89.25">
      <c r="A26" s="9">
        <v>21081500</v>
      </c>
      <c r="B26" s="10" t="s">
        <v>28</v>
      </c>
      <c r="C26" s="8">
        <f t="shared" si="2"/>
        <v>23000</v>
      </c>
      <c r="D26" s="11">
        <v>23000</v>
      </c>
      <c r="E26" s="11">
        <v>0</v>
      </c>
      <c r="F26" s="11">
        <v>0</v>
      </c>
    </row>
    <row r="27" spans="1:10" s="1" customFormat="1" ht="25.5">
      <c r="A27" s="6">
        <v>22000000</v>
      </c>
      <c r="B27" s="7" t="s">
        <v>21</v>
      </c>
      <c r="C27" s="8">
        <f t="shared" si="2"/>
        <v>210000</v>
      </c>
      <c r="D27" s="8">
        <f>D28</f>
        <v>210000</v>
      </c>
      <c r="E27" s="8">
        <v>0</v>
      </c>
      <c r="F27" s="8">
        <v>0</v>
      </c>
    </row>
    <row r="28" spans="1:10" s="1" customFormat="1">
      <c r="A28" s="6">
        <v>22010000</v>
      </c>
      <c r="B28" s="7" t="s">
        <v>22</v>
      </c>
      <c r="C28" s="8">
        <f>SUM(C29:C30)</f>
        <v>210000</v>
      </c>
      <c r="D28" s="8">
        <f>SUM(D29:D30)</f>
        <v>210000</v>
      </c>
      <c r="E28" s="8">
        <f>SUM(E29:E30)</f>
        <v>0</v>
      </c>
      <c r="F28" s="8">
        <f>SUM(F29:F30)</f>
        <v>0</v>
      </c>
    </row>
    <row r="29" spans="1:10" s="1" customFormat="1" ht="25.5">
      <c r="A29" s="9">
        <v>22012500</v>
      </c>
      <c r="B29" s="10" t="s">
        <v>23</v>
      </c>
      <c r="C29" s="11">
        <f t="shared" si="2"/>
        <v>200000</v>
      </c>
      <c r="D29" s="11">
        <v>200000</v>
      </c>
      <c r="E29" s="11">
        <v>0</v>
      </c>
      <c r="F29" s="11">
        <v>0</v>
      </c>
    </row>
    <row r="30" spans="1:10" s="1" customFormat="1" ht="25.5">
      <c r="A30" s="9">
        <v>22012600</v>
      </c>
      <c r="B30" s="10" t="s">
        <v>24</v>
      </c>
      <c r="C30" s="11">
        <f t="shared" si="2"/>
        <v>10000</v>
      </c>
      <c r="D30" s="11">
        <v>10000</v>
      </c>
      <c r="E30" s="11">
        <v>0</v>
      </c>
      <c r="F30" s="11">
        <v>0</v>
      </c>
    </row>
    <row r="31" spans="1:10" s="1" customFormat="1" ht="25.5">
      <c r="A31" s="6"/>
      <c r="B31" s="7" t="s">
        <v>29</v>
      </c>
      <c r="C31" s="8">
        <f t="shared" ref="C31:C39" si="4">D31+E31</f>
        <v>2500000</v>
      </c>
      <c r="D31" s="8">
        <f>D12+D21</f>
        <v>2500000</v>
      </c>
      <c r="E31" s="18">
        <f t="shared" ref="E31:F31" si="5">E12+E21</f>
        <v>0</v>
      </c>
      <c r="F31" s="18">
        <f t="shared" si="5"/>
        <v>0</v>
      </c>
      <c r="H31" s="14"/>
    </row>
    <row r="32" spans="1:10" s="1" customFormat="1">
      <c r="A32" s="6">
        <v>40000000</v>
      </c>
      <c r="B32" s="7" t="s">
        <v>30</v>
      </c>
      <c r="C32" s="8">
        <f t="shared" si="4"/>
        <v>17925834</v>
      </c>
      <c r="D32" s="18">
        <f t="shared" ref="D32:F34" si="6">D33</f>
        <v>17925834</v>
      </c>
      <c r="E32" s="18">
        <f t="shared" si="6"/>
        <v>0</v>
      </c>
      <c r="F32" s="18">
        <f t="shared" si="6"/>
        <v>0</v>
      </c>
      <c r="I32" s="14"/>
    </row>
    <row r="33" spans="1:8" s="1" customFormat="1">
      <c r="A33" s="6">
        <v>41000000</v>
      </c>
      <c r="B33" s="7" t="s">
        <v>31</v>
      </c>
      <c r="C33" s="8">
        <f t="shared" si="4"/>
        <v>17925834</v>
      </c>
      <c r="D33" s="18">
        <f>D34+D36</f>
        <v>17925834</v>
      </c>
      <c r="E33" s="18">
        <f t="shared" si="6"/>
        <v>0</v>
      </c>
      <c r="F33" s="18">
        <f t="shared" si="6"/>
        <v>0</v>
      </c>
    </row>
    <row r="34" spans="1:8" ht="25.5">
      <c r="A34" s="6">
        <v>41040000</v>
      </c>
      <c r="B34" s="7" t="s">
        <v>34</v>
      </c>
      <c r="C34" s="8">
        <f t="shared" si="4"/>
        <v>1858837</v>
      </c>
      <c r="D34" s="18">
        <f t="shared" si="6"/>
        <v>1858837</v>
      </c>
      <c r="E34" s="18">
        <f t="shared" si="6"/>
        <v>0</v>
      </c>
      <c r="F34" s="18">
        <f t="shared" si="6"/>
        <v>0</v>
      </c>
    </row>
    <row r="35" spans="1:8">
      <c r="A35" s="13">
        <v>41040400</v>
      </c>
      <c r="B35" s="10" t="s">
        <v>35</v>
      </c>
      <c r="C35" s="8">
        <f t="shared" si="4"/>
        <v>1858837</v>
      </c>
      <c r="D35" s="11">
        <f>277239+1581598</f>
        <v>1858837</v>
      </c>
      <c r="E35" s="11">
        <v>0</v>
      </c>
      <c r="F35" s="11">
        <v>0</v>
      </c>
    </row>
    <row r="36" spans="1:8" ht="25.5">
      <c r="A36" s="20">
        <v>41050000</v>
      </c>
      <c r="B36" s="21" t="s">
        <v>39</v>
      </c>
      <c r="C36" s="18">
        <f t="shared" si="4"/>
        <v>16066997</v>
      </c>
      <c r="D36" s="11">
        <f>D37+D38</f>
        <v>16066997</v>
      </c>
      <c r="E36" s="11">
        <f t="shared" ref="E36:F36" si="7">E37+E38</f>
        <v>0</v>
      </c>
      <c r="F36" s="11">
        <f t="shared" si="7"/>
        <v>0</v>
      </c>
    </row>
    <row r="37" spans="1:8" ht="318.75">
      <c r="A37" s="13">
        <v>41050400</v>
      </c>
      <c r="B37" s="10" t="s">
        <v>40</v>
      </c>
      <c r="C37" s="18">
        <f t="shared" si="4"/>
        <v>13481292</v>
      </c>
      <c r="D37" s="11">
        <v>13481292</v>
      </c>
      <c r="E37" s="11">
        <v>0</v>
      </c>
      <c r="F37" s="11">
        <v>0</v>
      </c>
    </row>
    <row r="38" spans="1:8" ht="318.75">
      <c r="A38" s="13">
        <v>41050600</v>
      </c>
      <c r="B38" s="10" t="s">
        <v>41</v>
      </c>
      <c r="C38" s="18">
        <f t="shared" si="4"/>
        <v>2585705</v>
      </c>
      <c r="D38" s="11">
        <v>2585705</v>
      </c>
      <c r="E38" s="11">
        <v>0</v>
      </c>
      <c r="F38" s="11">
        <v>0</v>
      </c>
    </row>
    <row r="39" spans="1:8" ht="24" customHeight="1">
      <c r="A39" s="6"/>
      <c r="B39" s="7" t="s">
        <v>25</v>
      </c>
      <c r="C39" s="8">
        <f t="shared" si="4"/>
        <v>20425834</v>
      </c>
      <c r="D39" s="18">
        <f>D31+D32</f>
        <v>20425834</v>
      </c>
      <c r="E39" s="18">
        <f>E31+E32</f>
        <v>0</v>
      </c>
      <c r="F39" s="18">
        <f>F31+F32</f>
        <v>0</v>
      </c>
      <c r="H39" s="12"/>
    </row>
    <row r="40" spans="1:8" ht="34.5" customHeight="1"/>
    <row r="41" spans="1:8" ht="33" customHeight="1">
      <c r="A41" s="22" t="s">
        <v>38</v>
      </c>
      <c r="B41" s="22"/>
      <c r="C41" s="22"/>
      <c r="D41" s="22"/>
      <c r="E41" s="22"/>
      <c r="F41" s="22"/>
    </row>
  </sheetData>
  <mergeCells count="9">
    <mergeCell ref="A41:F41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6" fitToHeight="500" orientation="portrait" r:id="rId1"/>
  <rowBreaks count="1" manualBreakCount="1">
    <brk id="3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2024-07-18T11:22:03Z</cp:lastPrinted>
  <dcterms:created xsi:type="dcterms:W3CDTF">2023-12-01T11:33:29Z</dcterms:created>
  <dcterms:modified xsi:type="dcterms:W3CDTF">2024-07-26T10:50:23Z</dcterms:modified>
</cp:coreProperties>
</file>