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сайт\зміни бюджет\"/>
    </mc:Choice>
  </mc:AlternateContent>
  <bookViews>
    <workbookView xWindow="0" yWindow="0" windowWidth="20700" windowHeight="7395"/>
  </bookViews>
  <sheets>
    <sheet name="Лист1" sheetId="1" r:id="rId1"/>
  </sheets>
  <definedNames>
    <definedName name="_xlnm.Print_Area" localSheetId="0">Лист1!$A$1:$F$59</definedName>
  </definedNames>
  <calcPr calcId="162913"/>
</workbook>
</file>

<file path=xl/calcChain.xml><?xml version="1.0" encoding="utf-8"?>
<calcChain xmlns="http://schemas.openxmlformats.org/spreadsheetml/2006/main">
  <c r="D33" i="1" l="1"/>
  <c r="D31" i="1" s="1"/>
  <c r="F51" i="1"/>
  <c r="E52" i="1"/>
  <c r="E51" i="1" s="1"/>
  <c r="D51" i="1"/>
  <c r="D50" i="1" s="1"/>
  <c r="D49" i="1" s="1"/>
  <c r="E48" i="1"/>
  <c r="F47" i="1"/>
  <c r="F46" i="1" s="1"/>
  <c r="D47" i="1"/>
  <c r="D46" i="1" s="1"/>
  <c r="E43" i="1"/>
  <c r="C43" i="1" s="1"/>
  <c r="D41" i="1"/>
  <c r="D40" i="1" s="1"/>
  <c r="F41" i="1"/>
  <c r="E42" i="1"/>
  <c r="E33" i="1"/>
  <c r="C33" i="1" s="1"/>
  <c r="E32" i="1"/>
  <c r="C32" i="1" s="1"/>
  <c r="F31" i="1"/>
  <c r="E31" i="1" s="1"/>
  <c r="E30" i="1"/>
  <c r="C30" i="1" s="1"/>
  <c r="D27" i="1"/>
  <c r="F24" i="1"/>
  <c r="E24" i="1" s="1"/>
  <c r="E25" i="1"/>
  <c r="C25" i="1" s="1"/>
  <c r="D24" i="1"/>
  <c r="D23" i="1" s="1"/>
  <c r="D21" i="1"/>
  <c r="D20" i="1" s="1"/>
  <c r="C22" i="1"/>
  <c r="E21" i="1"/>
  <c r="E20" i="1" s="1"/>
  <c r="F21" i="1"/>
  <c r="F20" i="1" s="1"/>
  <c r="F18" i="1"/>
  <c r="E19" i="1"/>
  <c r="E18" i="1" s="1"/>
  <c r="C19" i="1"/>
  <c r="D18" i="1"/>
  <c r="D14" i="1"/>
  <c r="C17" i="1"/>
  <c r="E14" i="1"/>
  <c r="F14" i="1"/>
  <c r="C16" i="1"/>
  <c r="E34" i="1"/>
  <c r="F34" i="1"/>
  <c r="C28" i="1"/>
  <c r="D26" i="1" l="1"/>
  <c r="D13" i="1"/>
  <c r="E41" i="1"/>
  <c r="E47" i="1"/>
  <c r="E46" i="1" s="1"/>
  <c r="C51" i="1"/>
  <c r="E50" i="1"/>
  <c r="C52" i="1"/>
  <c r="C42" i="1"/>
  <c r="C31" i="1"/>
  <c r="C14" i="1"/>
  <c r="C20" i="1"/>
  <c r="C18" i="1"/>
  <c r="C21" i="1"/>
  <c r="C24" i="1"/>
  <c r="F23" i="1"/>
  <c r="E23" i="1" s="1"/>
  <c r="C23" i="1" s="1"/>
  <c r="C44" i="1"/>
  <c r="C45" i="1"/>
  <c r="C57" i="1"/>
  <c r="E56" i="1"/>
  <c r="E55" i="1" s="1"/>
  <c r="E54" i="1" s="1"/>
  <c r="D56" i="1"/>
  <c r="F56" i="1"/>
  <c r="F55" i="1" s="1"/>
  <c r="F54" i="1" s="1"/>
  <c r="C39" i="1"/>
  <c r="D38" i="1"/>
  <c r="C38" i="1" s="1"/>
  <c r="E27" i="1"/>
  <c r="C27" i="1" s="1"/>
  <c r="F27" i="1"/>
  <c r="E13" i="1"/>
  <c r="D36" i="1"/>
  <c r="C36" i="1" s="1"/>
  <c r="C37" i="1"/>
  <c r="C29" i="1"/>
  <c r="C15" i="1"/>
  <c r="C50" i="1" l="1"/>
  <c r="E49" i="1"/>
  <c r="C49" i="1" s="1"/>
  <c r="C41" i="1"/>
  <c r="D12" i="1"/>
  <c r="C40" i="1"/>
  <c r="F13" i="1"/>
  <c r="F12" i="1" s="1"/>
  <c r="C26" i="1"/>
  <c r="D35" i="1"/>
  <c r="C56" i="1"/>
  <c r="E12" i="1"/>
  <c r="D55" i="1"/>
  <c r="C35" i="1" l="1"/>
  <c r="D34" i="1"/>
  <c r="D53" i="1" s="1"/>
  <c r="F53" i="1"/>
  <c r="F58" i="1" s="1"/>
  <c r="E53" i="1"/>
  <c r="E58" i="1" s="1"/>
  <c r="C13" i="1"/>
  <c r="D54" i="1"/>
  <c r="C54" i="1" s="1"/>
  <c r="C55" i="1"/>
  <c r="C12" i="1"/>
  <c r="C34" i="1" l="1"/>
  <c r="D58" i="1"/>
  <c r="C58" i="1" s="1"/>
  <c r="C53" i="1" l="1"/>
  <c r="C48" i="1"/>
  <c r="C47" i="1"/>
  <c r="C46" i="1" s="1"/>
  <c r="F49" i="1"/>
  <c r="F50" i="1"/>
</calcChain>
</file>

<file path=xl/sharedStrings.xml><?xml version="1.0" encoding="utf-8"?>
<sst xmlns="http://schemas.openxmlformats.org/spreadsheetml/2006/main" count="63" uniqueCount="62">
  <si>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</si>
  <si>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</si>
  <si>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</si>
  <si>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</si>
  <si>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</si>
  <si>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</si>
  <si>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</si>
  <si>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</si>
  <si>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</si>
  <si>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</si>
  <si>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</si>
  <si>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</si>
  <si>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</si>
  <si>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</si>
  <si>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</si>
  <si>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</si>
  <si>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</si>
  <si>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</si>
  <si>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</si>
  <si>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</si>
  <si>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</si>
  <si>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</si>
  <si>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</si>
  <si>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</si>
  <si>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Разом доходів</t>
  </si>
  <si>
    <t>1355300000</t>
  </si>
  <si>
    <t>(код бюджету)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</si>
  <si>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</si>
  <si>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</si>
  <si>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</si>
  <si>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</si>
  <si>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</si>
  <si>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</si>
  <si>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до рішення виконкому</t>
  </si>
  <si>
    <t>Керуючий справами виконкому                                                                      Віталій ВОВКІВ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</si>
  <si>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</si>
  <si>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</si>
  <si>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</si>
  <si>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</si>
  <si>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</si>
  <si>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</si>
  <si>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</si>
  <si>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</si>
  <si>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Внутрішні податки на товари та послуги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</si>
  <si>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</si>
  <si>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</si>
  <si>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</si>
  <si>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</si>
  <si>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</si>
  <si>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</si>
  <si>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</si>
  <si>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</si>
  <si>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</si>
  <si>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 (родючого шару ґрунту) без спеціального дозволу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</si>
  <si>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</si>
  <si>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</si>
  <si>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</si>
  <si>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</si>
  <si>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</si>
  <si>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</si>
  <si>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Візи:
Начальник фінансового управління                                                                   Оксана САВРАН
</t>
  </si>
  <si>
    <t>від  20.08.2024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</si>
</sst>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0" borderId="1" xfId="0" applyFont="1" applyBorder="1"/>
    <xf numFmtId="0" fontId="0" fillId="0" borderId="1" xfId="0" applyBorder="1"/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wrapText="1"/>
    </xf>
    <xf numFmtId="4" fontId="0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SheetLayoutView="100" workbookViewId="0">
      <selection activeCell="E3" sqref="E3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 x14ac:dyDescent="0.2">
      <c r="E1" s="1" t="s">
        <v>0</v>
      </c>
    </row>
    <row r="2" spans="1:12" x14ac:dyDescent="0.2">
      <c r="E2" s="1" t="s">
        <v>33</v>
      </c>
    </row>
    <row r="3" spans="1:12" x14ac:dyDescent="0.2">
      <c r="E3" s="1" t="s">
        <v>61</v>
      </c>
    </row>
    <row r="5" spans="1:12" ht="30.75" customHeight="1" x14ac:dyDescent="0.2">
      <c r="A5" s="38" t="s">
        <v>31</v>
      </c>
      <c r="B5" s="39"/>
      <c r="C5" s="39"/>
      <c r="D5" s="39"/>
      <c r="E5" s="39"/>
      <c r="F5" s="39"/>
      <c r="H5" s="12"/>
      <c r="L5" s="12"/>
    </row>
    <row r="6" spans="1:12" ht="21" customHeight="1" x14ac:dyDescent="0.2">
      <c r="A6" s="15" t="s">
        <v>25</v>
      </c>
      <c r="B6" s="2"/>
      <c r="C6" s="2"/>
      <c r="D6" s="2"/>
      <c r="E6" s="2"/>
      <c r="F6" s="2"/>
    </row>
    <row r="7" spans="1:12" x14ac:dyDescent="0.2">
      <c r="A7" s="3" t="s">
        <v>26</v>
      </c>
      <c r="F7" s="4" t="s">
        <v>1</v>
      </c>
    </row>
    <row r="8" spans="1:12" x14ac:dyDescent="0.2">
      <c r="A8" s="40" t="s">
        <v>2</v>
      </c>
      <c r="B8" s="40" t="s">
        <v>3</v>
      </c>
      <c r="C8" s="40" t="s">
        <v>4</v>
      </c>
      <c r="D8" s="40" t="s">
        <v>5</v>
      </c>
      <c r="E8" s="40" t="s">
        <v>6</v>
      </c>
      <c r="F8" s="40"/>
    </row>
    <row r="9" spans="1:12" x14ac:dyDescent="0.2">
      <c r="A9" s="40"/>
      <c r="B9" s="40"/>
      <c r="C9" s="40"/>
      <c r="D9" s="40"/>
      <c r="E9" s="40" t="s">
        <v>7</v>
      </c>
      <c r="F9" s="41" t="s">
        <v>8</v>
      </c>
    </row>
    <row r="10" spans="1:12" x14ac:dyDescent="0.2">
      <c r="A10" s="40"/>
      <c r="B10" s="40"/>
      <c r="C10" s="40"/>
      <c r="D10" s="40"/>
      <c r="E10" s="40"/>
      <c r="F10" s="40"/>
    </row>
    <row r="11" spans="1:12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x14ac:dyDescent="0.2">
      <c r="A12" s="6">
        <v>10000000</v>
      </c>
      <c r="B12" s="7" t="s">
        <v>9</v>
      </c>
      <c r="C12" s="8">
        <f t="shared" ref="C12:C29" si="0">D12+E12</f>
        <v>8768582.5</v>
      </c>
      <c r="D12" s="8">
        <f>D13+D20+D23+D26</f>
        <v>8768582.5</v>
      </c>
      <c r="E12" s="8">
        <f>E13</f>
        <v>0</v>
      </c>
      <c r="F12" s="8">
        <f>F13</f>
        <v>0</v>
      </c>
    </row>
    <row r="13" spans="1:12" ht="25.5" x14ac:dyDescent="0.2">
      <c r="A13" s="6">
        <v>11000000</v>
      </c>
      <c r="B13" s="7" t="s">
        <v>10</v>
      </c>
      <c r="C13" s="8">
        <f t="shared" si="0"/>
        <v>1623900</v>
      </c>
      <c r="D13" s="8">
        <f>D14+D18</f>
        <v>1623900</v>
      </c>
      <c r="E13" s="18">
        <f t="shared" ref="E13:F13" si="1">E14</f>
        <v>0</v>
      </c>
      <c r="F13" s="18">
        <f t="shared" si="1"/>
        <v>0</v>
      </c>
    </row>
    <row r="14" spans="1:12" x14ac:dyDescent="0.2">
      <c r="A14" s="6">
        <v>11010000</v>
      </c>
      <c r="B14" s="7" t="s">
        <v>11</v>
      </c>
      <c r="C14" s="8">
        <f>D14+E14</f>
        <v>1618900</v>
      </c>
      <c r="D14" s="8">
        <f>SUM(D15:D17)</f>
        <v>1618900</v>
      </c>
      <c r="E14" s="8">
        <f>SUM(E15:E15)</f>
        <v>0</v>
      </c>
      <c r="F14" s="8">
        <f>SUM(F15:F15)</f>
        <v>0</v>
      </c>
    </row>
    <row r="15" spans="1:12" s="1" customFormat="1" ht="38.25" x14ac:dyDescent="0.2">
      <c r="A15" s="9">
        <v>11010100</v>
      </c>
      <c r="B15" s="10" t="s">
        <v>12</v>
      </c>
      <c r="C15" s="11">
        <f t="shared" si="0"/>
        <v>1356700</v>
      </c>
      <c r="D15" s="11">
        <v>1356700</v>
      </c>
      <c r="E15" s="11">
        <v>0</v>
      </c>
      <c r="F15" s="11">
        <v>0</v>
      </c>
      <c r="H15" s="14"/>
      <c r="I15" s="14"/>
    </row>
    <row r="16" spans="1:12" s="1" customFormat="1" ht="38.25" x14ac:dyDescent="0.2">
      <c r="A16" s="9">
        <v>11010500</v>
      </c>
      <c r="B16" s="10" t="s">
        <v>36</v>
      </c>
      <c r="C16" s="11">
        <f t="shared" si="0"/>
        <v>250000</v>
      </c>
      <c r="D16" s="11">
        <v>250000</v>
      </c>
      <c r="E16" s="11">
        <v>0</v>
      </c>
      <c r="F16" s="11">
        <v>0</v>
      </c>
      <c r="H16" s="14"/>
      <c r="I16" s="14"/>
    </row>
    <row r="17" spans="1:10" s="1" customFormat="1" ht="38.25" x14ac:dyDescent="0.2">
      <c r="A17" s="9">
        <v>11011300</v>
      </c>
      <c r="B17" s="10" t="s">
        <v>37</v>
      </c>
      <c r="C17" s="11">
        <f t="shared" si="0"/>
        <v>12200</v>
      </c>
      <c r="D17" s="11">
        <v>12200</v>
      </c>
      <c r="E17" s="11">
        <v>0</v>
      </c>
      <c r="F17" s="11">
        <v>0</v>
      </c>
      <c r="H17" s="14"/>
      <c r="I17" s="14"/>
    </row>
    <row r="18" spans="1:10" s="1" customFormat="1" x14ac:dyDescent="0.2">
      <c r="A18" s="20">
        <v>11020000</v>
      </c>
      <c r="B18" s="22" t="s">
        <v>38</v>
      </c>
      <c r="C18" s="23">
        <f>D18+E18</f>
        <v>5000</v>
      </c>
      <c r="D18" s="23">
        <f>SUM(D19)</f>
        <v>5000</v>
      </c>
      <c r="E18" s="23">
        <f t="shared" ref="E18:F18" si="2">SUM(E19)</f>
        <v>0</v>
      </c>
      <c r="F18" s="23">
        <f t="shared" si="2"/>
        <v>0</v>
      </c>
      <c r="H18" s="14"/>
      <c r="I18" s="14"/>
    </row>
    <row r="19" spans="1:10" s="1" customFormat="1" ht="25.5" x14ac:dyDescent="0.2">
      <c r="A19" s="21">
        <v>11020200</v>
      </c>
      <c r="B19" s="10" t="s">
        <v>39</v>
      </c>
      <c r="C19" s="11">
        <f>D19</f>
        <v>5000</v>
      </c>
      <c r="D19" s="11">
        <v>5000</v>
      </c>
      <c r="E19" s="11">
        <f>SUM(F19)</f>
        <v>0</v>
      </c>
      <c r="F19" s="11">
        <v>0</v>
      </c>
      <c r="H19" s="14"/>
      <c r="I19" s="14"/>
    </row>
    <row r="20" spans="1:10" s="1" customFormat="1" ht="25.5" x14ac:dyDescent="0.2">
      <c r="A20" s="20">
        <v>13000000</v>
      </c>
      <c r="B20" s="26" t="s">
        <v>40</v>
      </c>
      <c r="C20" s="23">
        <f>D20+E20</f>
        <v>300000</v>
      </c>
      <c r="D20" s="23">
        <f>D21</f>
        <v>300000</v>
      </c>
      <c r="E20" s="23">
        <f>SUM(E21)</f>
        <v>0</v>
      </c>
      <c r="F20" s="23">
        <f>SUM(F21)</f>
        <v>0</v>
      </c>
      <c r="H20" s="14"/>
      <c r="I20" s="14"/>
    </row>
    <row r="21" spans="1:10" s="1" customFormat="1" ht="25.5" x14ac:dyDescent="0.2">
      <c r="A21" s="20">
        <v>13010000</v>
      </c>
      <c r="B21" s="26" t="s">
        <v>41</v>
      </c>
      <c r="C21" s="23">
        <f>D21+E21</f>
        <v>300000</v>
      </c>
      <c r="D21" s="23">
        <f>D22</f>
        <v>300000</v>
      </c>
      <c r="E21" s="23">
        <f>SUM(E22)</f>
        <v>0</v>
      </c>
      <c r="F21" s="23">
        <f>SUM(F22)</f>
        <v>0</v>
      </c>
      <c r="H21" s="14"/>
      <c r="I21" s="14"/>
    </row>
    <row r="22" spans="1:10" s="1" customFormat="1" ht="51" x14ac:dyDescent="0.2">
      <c r="A22" s="25">
        <v>13010100</v>
      </c>
      <c r="B22" s="24" t="s">
        <v>42</v>
      </c>
      <c r="C22" s="27">
        <f>D22+E22</f>
        <v>300000</v>
      </c>
      <c r="D22" s="11">
        <v>300000</v>
      </c>
      <c r="E22" s="11">
        <v>0</v>
      </c>
      <c r="F22" s="11">
        <v>0</v>
      </c>
      <c r="H22" s="14"/>
      <c r="I22" s="14"/>
    </row>
    <row r="23" spans="1:10" s="1" customFormat="1" x14ac:dyDescent="0.2">
      <c r="A23" s="20">
        <v>14000000</v>
      </c>
      <c r="B23" s="26" t="s">
        <v>43</v>
      </c>
      <c r="C23" s="23">
        <f>D23+E23</f>
        <v>200000</v>
      </c>
      <c r="D23" s="23">
        <f>SUM(D24)</f>
        <v>200000</v>
      </c>
      <c r="E23" s="23">
        <f>SUM(F23)</f>
        <v>0</v>
      </c>
      <c r="F23" s="23">
        <f>SUM(F24)</f>
        <v>0</v>
      </c>
      <c r="H23" s="14"/>
      <c r="I23" s="14"/>
    </row>
    <row r="24" spans="1:10" s="1" customFormat="1" ht="38.25" x14ac:dyDescent="0.2">
      <c r="A24" s="20">
        <v>14040000</v>
      </c>
      <c r="B24" s="30" t="s">
        <v>44</v>
      </c>
      <c r="C24" s="23">
        <f t="shared" ref="C24:C25" si="3">D24+E24</f>
        <v>200000</v>
      </c>
      <c r="D24" s="23">
        <f>SUM(D25)</f>
        <v>200000</v>
      </c>
      <c r="E24" s="23">
        <f>SUM(F24)</f>
        <v>0</v>
      </c>
      <c r="F24" s="23">
        <f>SUM(F25)</f>
        <v>0</v>
      </c>
      <c r="H24" s="14"/>
      <c r="I24" s="14"/>
    </row>
    <row r="25" spans="1:10" s="1" customFormat="1" ht="76.5" x14ac:dyDescent="0.2">
      <c r="A25" s="28">
        <v>14040100</v>
      </c>
      <c r="B25" s="29" t="s">
        <v>45</v>
      </c>
      <c r="C25" s="27">
        <f t="shared" si="3"/>
        <v>200000</v>
      </c>
      <c r="D25" s="11">
        <v>200000</v>
      </c>
      <c r="E25" s="11">
        <f>SUM(F25)</f>
        <v>0</v>
      </c>
      <c r="F25" s="11">
        <v>0</v>
      </c>
      <c r="H25" s="14"/>
      <c r="I25" s="14"/>
    </row>
    <row r="26" spans="1:10" s="1" customFormat="1" ht="38.25" x14ac:dyDescent="0.2">
      <c r="A26" s="6">
        <v>18000000</v>
      </c>
      <c r="B26" s="7" t="s">
        <v>13</v>
      </c>
      <c r="C26" s="8">
        <f t="shared" si="0"/>
        <v>6644682.5</v>
      </c>
      <c r="D26" s="8">
        <f>D27+D31</f>
        <v>6644682.5</v>
      </c>
      <c r="E26" s="8">
        <v>0</v>
      </c>
      <c r="F26" s="8">
        <v>0</v>
      </c>
    </row>
    <row r="27" spans="1:10" s="1" customFormat="1" x14ac:dyDescent="0.2">
      <c r="A27" s="6">
        <v>18010000</v>
      </c>
      <c r="B27" s="7" t="s">
        <v>14</v>
      </c>
      <c r="C27" s="8">
        <f t="shared" si="0"/>
        <v>2900000</v>
      </c>
      <c r="D27" s="8">
        <f>SUM(D28:D30)</f>
        <v>2900000</v>
      </c>
      <c r="E27" s="8">
        <f>SUM(E29:E29)</f>
        <v>0</v>
      </c>
      <c r="F27" s="8">
        <f>SUM(F29:F29)</f>
        <v>0</v>
      </c>
      <c r="J27" s="14"/>
    </row>
    <row r="28" spans="1:10" s="1" customFormat="1" ht="51" x14ac:dyDescent="0.2">
      <c r="A28" s="16">
        <v>18010200</v>
      </c>
      <c r="B28" s="17" t="s">
        <v>35</v>
      </c>
      <c r="C28" s="11">
        <f>D28+E28</f>
        <v>1000000</v>
      </c>
      <c r="D28" s="19">
        <v>1000000</v>
      </c>
      <c r="E28" s="19">
        <v>0</v>
      </c>
      <c r="F28" s="19">
        <v>0</v>
      </c>
    </row>
    <row r="29" spans="1:10" s="1" customFormat="1" ht="51" x14ac:dyDescent="0.2">
      <c r="A29" s="9">
        <v>18010300</v>
      </c>
      <c r="B29" s="10" t="s">
        <v>15</v>
      </c>
      <c r="C29" s="11">
        <f t="shared" si="0"/>
        <v>1400000</v>
      </c>
      <c r="D29" s="11">
        <v>1400000</v>
      </c>
      <c r="E29" s="11">
        <v>0</v>
      </c>
      <c r="F29" s="11">
        <v>0</v>
      </c>
    </row>
    <row r="30" spans="1:10" s="1" customFormat="1" ht="13.5" customHeight="1" x14ac:dyDescent="0.2">
      <c r="A30" s="9">
        <v>18010600</v>
      </c>
      <c r="B30" s="10" t="s">
        <v>46</v>
      </c>
      <c r="C30" s="11">
        <f>D30+E30</f>
        <v>500000</v>
      </c>
      <c r="D30" s="11">
        <v>500000</v>
      </c>
      <c r="E30" s="11">
        <f>SUM(F30)</f>
        <v>0</v>
      </c>
      <c r="F30" s="11">
        <v>0</v>
      </c>
    </row>
    <row r="31" spans="1:10" s="1" customFormat="1" x14ac:dyDescent="0.2">
      <c r="A31" s="20">
        <v>18050000</v>
      </c>
      <c r="B31" s="20" t="s">
        <v>47</v>
      </c>
      <c r="C31" s="23">
        <f>D31+E31</f>
        <v>3744682.5</v>
      </c>
      <c r="D31" s="23">
        <f>SUM(D32:D33)</f>
        <v>3744682.5</v>
      </c>
      <c r="E31" s="23">
        <f>SUM(F31)</f>
        <v>0</v>
      </c>
      <c r="F31" s="23">
        <f>SUM(F32)</f>
        <v>0</v>
      </c>
    </row>
    <row r="32" spans="1:10" s="1" customFormat="1" x14ac:dyDescent="0.2">
      <c r="A32" s="31">
        <v>18050300</v>
      </c>
      <c r="B32" s="31" t="s">
        <v>48</v>
      </c>
      <c r="C32" s="11">
        <f>SUM(D32+E32)</f>
        <v>500000</v>
      </c>
      <c r="D32" s="11">
        <v>500000</v>
      </c>
      <c r="E32" s="11">
        <f>SUM(F32)</f>
        <v>0</v>
      </c>
      <c r="F32" s="11">
        <v>0</v>
      </c>
    </row>
    <row r="33" spans="1:9" s="1" customFormat="1" x14ac:dyDescent="0.2">
      <c r="A33" s="31">
        <v>18050400</v>
      </c>
      <c r="B33" s="31" t="s">
        <v>49</v>
      </c>
      <c r="C33" s="11">
        <f>D33+E33</f>
        <v>3244682.5</v>
      </c>
      <c r="D33" s="11">
        <f>3233500+11182.5</f>
        <v>3244682.5</v>
      </c>
      <c r="E33" s="11">
        <f>SUM(F33)</f>
        <v>0</v>
      </c>
      <c r="F33" s="11">
        <v>0</v>
      </c>
    </row>
    <row r="34" spans="1:9" s="1" customFormat="1" x14ac:dyDescent="0.2">
      <c r="A34" s="6">
        <v>20000000</v>
      </c>
      <c r="B34" s="7" t="s">
        <v>16</v>
      </c>
      <c r="C34" s="8">
        <f t="shared" ref="C34:C45" si="4">D34+E34</f>
        <v>540500</v>
      </c>
      <c r="D34" s="8">
        <f>D35+D40+D46</f>
        <v>540500</v>
      </c>
      <c r="E34" s="18">
        <f t="shared" ref="E34:F34" si="5">E35+E40</f>
        <v>0</v>
      </c>
      <c r="F34" s="18">
        <f t="shared" si="5"/>
        <v>0</v>
      </c>
    </row>
    <row r="35" spans="1:9" s="1" customFormat="1" ht="25.5" x14ac:dyDescent="0.2">
      <c r="A35" s="6">
        <v>21000000</v>
      </c>
      <c r="B35" s="7" t="s">
        <v>17</v>
      </c>
      <c r="C35" s="8">
        <f t="shared" si="4"/>
        <v>26500</v>
      </c>
      <c r="D35" s="8">
        <f>D36+D38</f>
        <v>26500</v>
      </c>
      <c r="E35" s="8">
        <v>0</v>
      </c>
      <c r="F35" s="8">
        <v>0</v>
      </c>
      <c r="I35" s="14"/>
    </row>
    <row r="36" spans="1:9" s="1" customFormat="1" ht="93" customHeight="1" x14ac:dyDescent="0.2">
      <c r="A36" s="6">
        <v>21010000</v>
      </c>
      <c r="B36" s="7" t="s">
        <v>32</v>
      </c>
      <c r="C36" s="8">
        <f t="shared" si="4"/>
        <v>1500</v>
      </c>
      <c r="D36" s="8">
        <f>SUM(D37)</f>
        <v>1500</v>
      </c>
      <c r="E36" s="8">
        <v>0</v>
      </c>
      <c r="F36" s="8">
        <v>0</v>
      </c>
    </row>
    <row r="37" spans="1:9" s="1" customFormat="1" ht="51" x14ac:dyDescent="0.2">
      <c r="A37" s="9">
        <v>21010300</v>
      </c>
      <c r="B37" s="10" t="s">
        <v>18</v>
      </c>
      <c r="C37" s="11">
        <f t="shared" si="4"/>
        <v>1500</v>
      </c>
      <c r="D37" s="11">
        <v>1500</v>
      </c>
      <c r="E37" s="11">
        <v>0</v>
      </c>
      <c r="F37" s="11">
        <v>0</v>
      </c>
    </row>
    <row r="38" spans="1:9" s="1" customFormat="1" x14ac:dyDescent="0.2">
      <c r="A38" s="6">
        <v>21080000</v>
      </c>
      <c r="B38" s="7" t="s">
        <v>19</v>
      </c>
      <c r="C38" s="8">
        <f t="shared" si="4"/>
        <v>25000</v>
      </c>
      <c r="D38" s="8">
        <f>D39</f>
        <v>25000</v>
      </c>
      <c r="E38" s="8">
        <v>0</v>
      </c>
      <c r="F38" s="8">
        <v>0</v>
      </c>
    </row>
    <row r="39" spans="1:9" s="1" customFormat="1" ht="89.25" x14ac:dyDescent="0.2">
      <c r="A39" s="9">
        <v>21081500</v>
      </c>
      <c r="B39" s="10" t="s">
        <v>27</v>
      </c>
      <c r="C39" s="19">
        <f t="shared" si="4"/>
        <v>25000</v>
      </c>
      <c r="D39" s="11">
        <v>25000</v>
      </c>
      <c r="E39" s="11">
        <v>0</v>
      </c>
      <c r="F39" s="11">
        <v>0</v>
      </c>
    </row>
    <row r="40" spans="1:9" s="1" customFormat="1" ht="25.5" x14ac:dyDescent="0.2">
      <c r="A40" s="6">
        <v>22000000</v>
      </c>
      <c r="B40" s="7" t="s">
        <v>20</v>
      </c>
      <c r="C40" s="8">
        <f t="shared" si="4"/>
        <v>464000</v>
      </c>
      <c r="D40" s="8">
        <f>D41</f>
        <v>464000</v>
      </c>
      <c r="E40" s="8">
        <v>0</v>
      </c>
      <c r="F40" s="8">
        <v>0</v>
      </c>
    </row>
    <row r="41" spans="1:9" s="1" customFormat="1" x14ac:dyDescent="0.2">
      <c r="A41" s="6">
        <v>22010000</v>
      </c>
      <c r="B41" s="7" t="s">
        <v>21</v>
      </c>
      <c r="C41" s="8">
        <f>SUM(C42:C45)</f>
        <v>464000</v>
      </c>
      <c r="D41" s="18">
        <f t="shared" ref="D41:F41" si="6">SUM(D42:D45)</f>
        <v>464000</v>
      </c>
      <c r="E41" s="18">
        <f t="shared" si="6"/>
        <v>0</v>
      </c>
      <c r="F41" s="18">
        <f t="shared" si="6"/>
        <v>0</v>
      </c>
    </row>
    <row r="42" spans="1:9" s="1" customFormat="1" ht="63.75" x14ac:dyDescent="0.2">
      <c r="A42" s="32">
        <v>22010200</v>
      </c>
      <c r="B42" s="33" t="s">
        <v>50</v>
      </c>
      <c r="C42" s="19">
        <f>D42+E42</f>
        <v>14000</v>
      </c>
      <c r="D42" s="19">
        <v>14000</v>
      </c>
      <c r="E42" s="19">
        <f>SUM(F42)</f>
        <v>0</v>
      </c>
      <c r="F42" s="19">
        <v>0</v>
      </c>
    </row>
    <row r="43" spans="1:9" s="1" customFormat="1" ht="38.25" x14ac:dyDescent="0.2">
      <c r="A43" s="32">
        <v>22010300</v>
      </c>
      <c r="B43" s="33" t="s">
        <v>51</v>
      </c>
      <c r="C43" s="19">
        <f>D43+E43</f>
        <v>50000</v>
      </c>
      <c r="D43" s="19">
        <v>50000</v>
      </c>
      <c r="E43" s="19">
        <f>SUM(F43)</f>
        <v>0</v>
      </c>
      <c r="F43" s="19">
        <v>0</v>
      </c>
    </row>
    <row r="44" spans="1:9" s="1" customFormat="1" ht="25.5" x14ac:dyDescent="0.2">
      <c r="A44" s="9">
        <v>22012500</v>
      </c>
      <c r="B44" s="10" t="s">
        <v>22</v>
      </c>
      <c r="C44" s="11">
        <f t="shared" si="4"/>
        <v>300000</v>
      </c>
      <c r="D44" s="11">
        <v>300000</v>
      </c>
      <c r="E44" s="11">
        <v>0</v>
      </c>
      <c r="F44" s="11">
        <v>0</v>
      </c>
    </row>
    <row r="45" spans="1:9" s="1" customFormat="1" ht="25.5" x14ac:dyDescent="0.2">
      <c r="A45" s="9">
        <v>22012600</v>
      </c>
      <c r="B45" s="10" t="s">
        <v>23</v>
      </c>
      <c r="C45" s="11">
        <f t="shared" si="4"/>
        <v>100000</v>
      </c>
      <c r="D45" s="11">
        <v>100000</v>
      </c>
      <c r="E45" s="11">
        <v>0</v>
      </c>
      <c r="F45" s="11">
        <v>0</v>
      </c>
    </row>
    <row r="46" spans="1:9" s="1" customFormat="1" x14ac:dyDescent="0.2">
      <c r="A46" s="20">
        <v>24000000</v>
      </c>
      <c r="B46" s="26" t="s">
        <v>52</v>
      </c>
      <c r="C46" s="23">
        <f>SUM(C47)</f>
        <v>50000</v>
      </c>
      <c r="D46" s="23">
        <f t="shared" ref="D46:F46" si="7">SUM(D47)</f>
        <v>50000</v>
      </c>
      <c r="E46" s="23">
        <f t="shared" si="7"/>
        <v>0</v>
      </c>
      <c r="F46" s="23">
        <f t="shared" si="7"/>
        <v>0</v>
      </c>
    </row>
    <row r="47" spans="1:9" s="1" customFormat="1" x14ac:dyDescent="0.2">
      <c r="A47" s="20">
        <v>24060000</v>
      </c>
      <c r="B47" s="26" t="s">
        <v>19</v>
      </c>
      <c r="C47" s="23">
        <f>D47+E47</f>
        <v>50000</v>
      </c>
      <c r="D47" s="23">
        <f>SUM(D48)</f>
        <v>50000</v>
      </c>
      <c r="E47" s="23">
        <f>SUM(F47)</f>
        <v>0</v>
      </c>
      <c r="F47" s="23">
        <f>SUM(F48)</f>
        <v>0</v>
      </c>
    </row>
    <row r="48" spans="1:9" s="1" customFormat="1" ht="89.25" x14ac:dyDescent="0.2">
      <c r="A48" s="34">
        <v>24062200</v>
      </c>
      <c r="B48" s="24" t="s">
        <v>53</v>
      </c>
      <c r="C48" s="27">
        <f>D48+E48</f>
        <v>50000</v>
      </c>
      <c r="D48" s="11">
        <v>50000</v>
      </c>
      <c r="E48" s="11">
        <f>SUM(F48)</f>
        <v>0</v>
      </c>
      <c r="F48" s="11">
        <v>0</v>
      </c>
    </row>
    <row r="49" spans="1:9" s="1" customFormat="1" x14ac:dyDescent="0.2">
      <c r="A49" s="20">
        <v>30000000</v>
      </c>
      <c r="B49" s="26" t="s">
        <v>54</v>
      </c>
      <c r="C49" s="23">
        <f>D49+E49</f>
        <v>2100</v>
      </c>
      <c r="D49" s="23">
        <f>SUM(D50)</f>
        <v>2100</v>
      </c>
      <c r="E49" s="23">
        <f>SUM(E50)</f>
        <v>0</v>
      </c>
      <c r="F49" s="23">
        <f ca="1">SUM(F50)</f>
        <v>0</v>
      </c>
    </row>
    <row r="50" spans="1:9" s="1" customFormat="1" x14ac:dyDescent="0.2">
      <c r="A50" s="20">
        <v>31000000</v>
      </c>
      <c r="B50" s="26" t="s">
        <v>55</v>
      </c>
      <c r="C50" s="23">
        <f t="shared" ref="C50:C52" si="8">D50+E50</f>
        <v>2100</v>
      </c>
      <c r="D50" s="23">
        <f>SUM(D51)</f>
        <v>2100</v>
      </c>
      <c r="E50" s="23">
        <f>E51</f>
        <v>0</v>
      </c>
      <c r="F50" s="23">
        <f ca="1">SUM(F50)</f>
        <v>0</v>
      </c>
    </row>
    <row r="51" spans="1:9" s="1" customFormat="1" ht="76.5" x14ac:dyDescent="0.2">
      <c r="A51" s="20">
        <v>31010000</v>
      </c>
      <c r="B51" s="26" t="s">
        <v>56</v>
      </c>
      <c r="C51" s="23">
        <f t="shared" si="8"/>
        <v>2100</v>
      </c>
      <c r="D51" s="11">
        <f>SUM(D52)</f>
        <v>2100</v>
      </c>
      <c r="E51" s="11">
        <f>E52</f>
        <v>0</v>
      </c>
      <c r="F51" s="11">
        <f>SUM(F52)</f>
        <v>0</v>
      </c>
    </row>
    <row r="52" spans="1:9" s="1" customFormat="1" ht="76.5" x14ac:dyDescent="0.2">
      <c r="A52" s="35">
        <v>31010200</v>
      </c>
      <c r="B52" s="24" t="s">
        <v>57</v>
      </c>
      <c r="C52" s="27">
        <f t="shared" si="8"/>
        <v>2100</v>
      </c>
      <c r="D52" s="11">
        <v>2100</v>
      </c>
      <c r="E52" s="11">
        <f>SUM(F52)</f>
        <v>0</v>
      </c>
      <c r="F52" s="11">
        <v>0</v>
      </c>
    </row>
    <row r="53" spans="1:9" s="1" customFormat="1" ht="25.5" x14ac:dyDescent="0.2">
      <c r="A53" s="6"/>
      <c r="B53" s="7" t="s">
        <v>28</v>
      </c>
      <c r="C53" s="8">
        <f t="shared" ref="C53:C58" si="9">D53+E53</f>
        <v>9311182.5</v>
      </c>
      <c r="D53" s="8">
        <f>D12+D34+D49</f>
        <v>9311182.5</v>
      </c>
      <c r="E53" s="18">
        <f>E12+E34</f>
        <v>0</v>
      </c>
      <c r="F53" s="18">
        <f>F12+F34</f>
        <v>0</v>
      </c>
      <c r="H53" s="14"/>
    </row>
    <row r="54" spans="1:9" s="1" customFormat="1" x14ac:dyDescent="0.2">
      <c r="A54" s="6">
        <v>40000000</v>
      </c>
      <c r="B54" s="7" t="s">
        <v>29</v>
      </c>
      <c r="C54" s="8">
        <f t="shared" si="9"/>
        <v>3948949</v>
      </c>
      <c r="D54" s="18">
        <f t="shared" ref="D54:F56" si="10">D55</f>
        <v>0</v>
      </c>
      <c r="E54" s="18">
        <f t="shared" si="10"/>
        <v>3948949</v>
      </c>
      <c r="F54" s="18">
        <f t="shared" si="10"/>
        <v>0</v>
      </c>
      <c r="I54" s="14"/>
    </row>
    <row r="55" spans="1:9" s="1" customFormat="1" x14ac:dyDescent="0.2">
      <c r="A55" s="6">
        <v>41000000</v>
      </c>
      <c r="B55" s="7" t="s">
        <v>30</v>
      </c>
      <c r="C55" s="8">
        <f t="shared" si="9"/>
        <v>3948949</v>
      </c>
      <c r="D55" s="18">
        <f t="shared" si="10"/>
        <v>0</v>
      </c>
      <c r="E55" s="18">
        <f t="shared" si="10"/>
        <v>3948949</v>
      </c>
      <c r="F55" s="18">
        <f t="shared" si="10"/>
        <v>0</v>
      </c>
    </row>
    <row r="56" spans="1:9" ht="25.5" x14ac:dyDescent="0.2">
      <c r="A56" s="6">
        <v>41050000</v>
      </c>
      <c r="B56" s="7" t="s">
        <v>58</v>
      </c>
      <c r="C56" s="8">
        <f t="shared" si="9"/>
        <v>3948949</v>
      </c>
      <c r="D56" s="18">
        <f t="shared" si="10"/>
        <v>0</v>
      </c>
      <c r="E56" s="18">
        <f t="shared" si="10"/>
        <v>3948949</v>
      </c>
      <c r="F56" s="18">
        <f t="shared" si="10"/>
        <v>0</v>
      </c>
    </row>
    <row r="57" spans="1:9" ht="38.25" x14ac:dyDescent="0.2">
      <c r="A57" s="13">
        <v>41051100</v>
      </c>
      <c r="B57" s="10" t="s">
        <v>59</v>
      </c>
      <c r="C57" s="19">
        <f t="shared" si="9"/>
        <v>3948949</v>
      </c>
      <c r="D57" s="11">
        <v>0</v>
      </c>
      <c r="E57" s="11">
        <v>3948949</v>
      </c>
      <c r="F57" s="11">
        <v>0</v>
      </c>
    </row>
    <row r="58" spans="1:9" ht="24" customHeight="1" x14ac:dyDescent="0.2">
      <c r="A58" s="6"/>
      <c r="B58" s="7" t="s">
        <v>24</v>
      </c>
      <c r="C58" s="8">
        <f t="shared" si="9"/>
        <v>13260131.5</v>
      </c>
      <c r="D58" s="18">
        <f>D53+D54</f>
        <v>9311182.5</v>
      </c>
      <c r="E58" s="18">
        <f>E53+E54</f>
        <v>3948949</v>
      </c>
      <c r="F58" s="18">
        <f>F53+F54</f>
        <v>0</v>
      </c>
      <c r="H58" s="12"/>
    </row>
    <row r="59" spans="1:9" ht="57.75" customHeight="1" x14ac:dyDescent="0.3">
      <c r="A59" s="37" t="s">
        <v>34</v>
      </c>
      <c r="B59" s="37"/>
      <c r="C59" s="37"/>
      <c r="D59" s="37"/>
      <c r="E59" s="37"/>
      <c r="F59" s="37"/>
    </row>
    <row r="62" spans="1:9" ht="6.75" customHeight="1" x14ac:dyDescent="0.2"/>
    <row r="63" spans="1:9" hidden="1" x14ac:dyDescent="0.2"/>
    <row r="64" spans="1:9" ht="115.5" customHeight="1" x14ac:dyDescent="0.2">
      <c r="A64" s="36" t="s">
        <v>60</v>
      </c>
      <c r="B64" s="36"/>
      <c r="C64" s="36"/>
      <c r="D64" s="36"/>
      <c r="E64" s="36"/>
      <c r="F64" s="36"/>
    </row>
  </sheetData>
  <mergeCells count="10">
    <mergeCell ref="A64:F64"/>
    <mergeCell ref="A59:F59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r:id="rId1"/>
  <rowBreaks count="2" manualBreakCount="2">
    <brk id="35" max="5" man="1"/>
    <brk id="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2024-08-12T05:26:49Z</cp:lastPrinted>
  <dcterms:created xsi:type="dcterms:W3CDTF">2023-12-01T11:33:29Z</dcterms:created>
  <dcterms:modified xsi:type="dcterms:W3CDTF">2024-08-28T05:42:29Z</dcterms:modified>
</cp:coreProperties>
</file>