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250" windowHeight="12540"/>
  </bookViews>
  <sheets>
    <sheet name="Лист1" sheetId="1" r:id="rId1"/>
  </sheets>
  <definedNames>
    <definedName name="_xlnm.Print_Area" localSheetId="0">Лист1!$A$1:$P$40</definedName>
  </definedNames>
  <calcPr calcId="125725"/>
</workbook>
</file>

<file path=xl/calcChain.xml><?xml version="1.0" encoding="utf-8"?>
<calcChain xmlns="http://schemas.openxmlformats.org/spreadsheetml/2006/main">
  <c r="P34" i="1"/>
  <c r="F33"/>
  <c r="G33"/>
  <c r="H33"/>
  <c r="I33"/>
  <c r="J33"/>
  <c r="K33"/>
  <c r="L33"/>
  <c r="M33"/>
  <c r="N33"/>
  <c r="O33"/>
  <c r="E33"/>
  <c r="P30"/>
  <c r="P31"/>
  <c r="P29"/>
  <c r="F24"/>
  <c r="G24"/>
  <c r="H24"/>
  <c r="I24"/>
  <c r="J24"/>
  <c r="K24"/>
  <c r="L24"/>
  <c r="M24"/>
  <c r="N24"/>
  <c r="O24"/>
  <c r="E24"/>
  <c r="P25"/>
  <c r="P26"/>
  <c r="P17"/>
  <c r="F32"/>
  <c r="G32"/>
  <c r="H32"/>
  <c r="I32"/>
  <c r="J32"/>
  <c r="K32"/>
  <c r="L32"/>
  <c r="M32"/>
  <c r="N32"/>
  <c r="O32"/>
  <c r="P35"/>
  <c r="E32"/>
  <c r="F15"/>
  <c r="G15"/>
  <c r="H15"/>
  <c r="I15"/>
  <c r="J15"/>
  <c r="K15"/>
  <c r="L15"/>
  <c r="M15"/>
  <c r="N15"/>
  <c r="O15"/>
  <c r="E15"/>
  <c r="P16"/>
  <c r="F19"/>
  <c r="G19"/>
  <c r="H19"/>
  <c r="I19"/>
  <c r="J19"/>
  <c r="K19"/>
  <c r="L19"/>
  <c r="M19"/>
  <c r="N19"/>
  <c r="O19"/>
  <c r="E19"/>
  <c r="P33" l="1"/>
  <c r="P32" s="1"/>
  <c r="P24"/>
  <c r="P19"/>
  <c r="P22"/>
  <c r="P21"/>
  <c r="P20"/>
  <c r="P15"/>
  <c r="F28" l="1"/>
  <c r="G28"/>
  <c r="H28"/>
  <c r="I28"/>
  <c r="J28"/>
  <c r="K28"/>
  <c r="L28"/>
  <c r="M28"/>
  <c r="N28"/>
  <c r="O28"/>
  <c r="E28"/>
  <c r="G18" l="1"/>
  <c r="H18"/>
  <c r="I18"/>
  <c r="L18"/>
  <c r="M18"/>
  <c r="N18"/>
  <c r="O18"/>
  <c r="F18"/>
  <c r="J18"/>
  <c r="K18"/>
  <c r="E18"/>
  <c r="P18" l="1"/>
  <c r="I27" l="1"/>
  <c r="K27"/>
  <c r="L27"/>
  <c r="M27"/>
  <c r="N27"/>
  <c r="O27"/>
  <c r="F23"/>
  <c r="G23"/>
  <c r="H23"/>
  <c r="I23"/>
  <c r="K23"/>
  <c r="L23"/>
  <c r="M23"/>
  <c r="N23"/>
  <c r="O23"/>
  <c r="E23"/>
  <c r="P28" l="1"/>
  <c r="J27"/>
  <c r="J23"/>
  <c r="P23" s="1"/>
  <c r="G14" l="1"/>
  <c r="H14"/>
  <c r="J14"/>
  <c r="J36" s="1"/>
  <c r="L14"/>
  <c r="L36" s="1"/>
  <c r="M14"/>
  <c r="M36" s="1"/>
  <c r="N14"/>
  <c r="N36" s="1"/>
  <c r="E14"/>
  <c r="F14"/>
  <c r="I14"/>
  <c r="I36" s="1"/>
  <c r="K14"/>
  <c r="K36" s="1"/>
  <c r="O14"/>
  <c r="O36" s="1"/>
  <c r="P14" l="1"/>
  <c r="G27" l="1"/>
  <c r="G36" s="1"/>
  <c r="H27"/>
  <c r="H36" s="1"/>
  <c r="F27" l="1"/>
  <c r="F36" s="1"/>
  <c r="E27" l="1"/>
  <c r="E36" s="1"/>
  <c r="P27" l="1"/>
  <c r="P36" s="1"/>
</calcChain>
</file>

<file path=xl/sharedStrings.xml><?xml version="1.0" encoding="utf-8"?>
<sst xmlns="http://schemas.openxmlformats.org/spreadsheetml/2006/main" count="95" uniqueCount="81">
  <si>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</si>
  <si>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</si>
  <si>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</si>
  <si>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</si>
  <si>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</si>
  <si>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</si>
  <si>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</si>
  <si>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</si>
  <si>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</si>
  <si>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</si>
  <si>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</si>
  <si>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</si>
  <si>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</si>
  <si>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</si>
  <si>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</si>
  <si>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</si>
  <si>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</si>
  <si>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</si>
  <si>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</si>
  <si>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</si>
  <si>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</si>
  <si>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</si>
  <si>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</si>
  <si>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видатків  бюджету Дрогобицької міської територіальної громади на 2024 рік</t>
  </si>
  <si>
    <t>0200000</t>
  </si>
  <si>
    <t>Виконавчий комітет Дрогобицької міської ради</t>
  </si>
  <si>
    <t>0210000</t>
  </si>
  <si>
    <t>0700000</t>
  </si>
  <si>
    <t>Відділ охорони здоров`я виконавчих органів Дрогобицької міської ради</t>
  </si>
  <si>
    <t>0710000</t>
  </si>
  <si>
    <t>1355300000</t>
  </si>
  <si>
    <t>0620</t>
  </si>
  <si>
    <t>0600000</t>
  </si>
  <si>
    <t>Відділ освіти виконавчих органів Дрогобицької міської ради</t>
  </si>
  <si>
    <t>0610000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</si>
  <si>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</si>
  <si>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</si>
  <si>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</si>
  <si>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</si>
  <si>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</si>
  <si>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</si>
  <si>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</si>
  <si>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</si>
  <si>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</si>
  <si>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</si>
  <si>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</si>
  <si>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</si>
  <si>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0421</t>
  </si>
  <si>
    <t>3100000</t>
  </si>
  <si>
    <t>Управління майна громади Дрогобицької міської ради</t>
  </si>
  <si>
    <t>3110000</t>
  </si>
  <si>
    <t>3117130</t>
  </si>
  <si>
    <t>7130</t>
  </si>
  <si>
    <t>Здійснення заходів із землеустрою</t>
  </si>
  <si>
    <t>Додаток 2</t>
  </si>
  <si>
    <t>0213121</t>
  </si>
  <si>
    <t>3121</t>
  </si>
  <si>
    <t>1040</t>
  </si>
  <si>
    <t>Утримання та забезпечення діяльності центрів соціальних служб</t>
  </si>
  <si>
    <t>Надання загальної середньої освіти спеціалізованими закладами загальної середньої освіти за рахунок коштів місцевого бюджету</t>
  </si>
  <si>
    <t>0611023</t>
  </si>
  <si>
    <t>0922</t>
  </si>
  <si>
    <t>0712151</t>
  </si>
  <si>
    <t>2151</t>
  </si>
  <si>
    <t>0763</t>
  </si>
  <si>
    <t>Забезпечення діяльності інших закладів у сфері охорони здоров`я</t>
  </si>
  <si>
    <t>0710160</t>
  </si>
  <si>
    <t>1216030</t>
  </si>
  <si>
    <t>6030</t>
  </si>
  <si>
    <t>Організація благоустрою населених пунктів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</si>
  <si>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</si>
  <si>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</si>
  <si>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</si>
  <si>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</si>
  <si>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</si>
  <si>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</si>
  <si>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</si>
  <si>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3110160</t>
  </si>
  <si>
    <t>Начальник фінансового управління                                                                                         Оксана САВРАН</t>
  </si>
  <si>
    <t>до рішення сесії</t>
  </si>
  <si>
    <t>від 11.09.2024 № 2623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</si>
</sst>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4" fontId="3" fillId="2" borderId="2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6" fillId="2" borderId="0" xfId="0" applyFont="1" applyFill="1"/>
    <xf numFmtId="0" fontId="3" fillId="0" borderId="0" xfId="0" applyFont="1"/>
    <xf numFmtId="0" fontId="7" fillId="2" borderId="2" xfId="0" quotePrefix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2" xfId="0" quotePrefix="1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vertical="center" wrapText="1"/>
    </xf>
    <xf numFmtId="0" fontId="0" fillId="2" borderId="1" xfId="0" quotePrefix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4" fontId="0" fillId="0" borderId="2" xfId="0" applyNumberFormat="1" applyFont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0" fillId="2" borderId="2" xfId="0" quotePrefix="1" applyFont="1" applyFill="1" applyBorder="1" applyAlignment="1">
      <alignment horizontal="center" vertical="center" wrapText="1"/>
    </xf>
    <xf numFmtId="4" fontId="0" fillId="2" borderId="2" xfId="0" quotePrefix="1" applyNumberFormat="1" applyFont="1" applyFill="1" applyBorder="1" applyAlignment="1">
      <alignment horizontal="center" vertical="center" wrapText="1"/>
    </xf>
    <xf numFmtId="4" fontId="0" fillId="2" borderId="2" xfId="0" quotePrefix="1" applyNumberFormat="1" applyFont="1" applyFill="1" applyBorder="1" applyAlignment="1">
      <alignment vertical="center" wrapText="1"/>
    </xf>
    <xf numFmtId="0" fontId="0" fillId="0" borderId="0" xfId="0" applyFont="1"/>
    <xf numFmtId="0" fontId="8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0"/>
  <sheetViews>
    <sheetView tabSelected="1" view="pageBreakPreview" zoomScale="89" zoomScaleSheetLayoutView="89" workbookViewId="0">
      <pane xSplit="7" ySplit="13" topLeftCell="H29" activePane="bottomRight" state="frozen"/>
      <selection pane="topRight" activeCell="H1" sqref="H1"/>
      <selection pane="bottomLeft" activeCell="A16" sqref="A16"/>
      <selection pane="bottomRight" activeCell="O3" sqref="O3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.42578125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>
      <c r="O1" s="10" t="s">
        <v>54</v>
      </c>
    </row>
    <row r="2" spans="1:16" ht="15.75">
      <c r="O2" s="10" t="s">
        <v>79</v>
      </c>
    </row>
    <row r="3" spans="1:16" ht="15.75">
      <c r="O3" s="10" t="s">
        <v>80</v>
      </c>
    </row>
    <row r="5" spans="1:16" ht="21">
      <c r="A5" s="38" t="s">
        <v>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ht="21">
      <c r="A6" s="38" t="s">
        <v>23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>
      <c r="A7" s="17" t="s">
        <v>30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3" t="s">
        <v>16</v>
      </c>
      <c r="P8" s="4" t="s">
        <v>1</v>
      </c>
    </row>
    <row r="9" spans="1:16">
      <c r="A9" s="40" t="s">
        <v>2</v>
      </c>
      <c r="B9" s="40" t="s">
        <v>3</v>
      </c>
      <c r="C9" s="40" t="s">
        <v>4</v>
      </c>
      <c r="D9" s="41" t="s">
        <v>5</v>
      </c>
      <c r="E9" s="41" t="s">
        <v>6</v>
      </c>
      <c r="F9" s="41"/>
      <c r="G9" s="41"/>
      <c r="H9" s="41"/>
      <c r="I9" s="41"/>
      <c r="J9" s="41" t="s">
        <v>11</v>
      </c>
      <c r="K9" s="41"/>
      <c r="L9" s="41"/>
      <c r="M9" s="41"/>
      <c r="N9" s="41"/>
      <c r="O9" s="41"/>
      <c r="P9" s="41" t="s">
        <v>13</v>
      </c>
    </row>
    <row r="10" spans="1:16" s="11" customFormat="1">
      <c r="A10" s="41"/>
      <c r="B10" s="41"/>
      <c r="C10" s="41"/>
      <c r="D10" s="41"/>
      <c r="E10" s="37" t="s">
        <v>7</v>
      </c>
      <c r="F10" s="37" t="s">
        <v>17</v>
      </c>
      <c r="G10" s="37" t="s">
        <v>8</v>
      </c>
      <c r="H10" s="37"/>
      <c r="I10" s="37" t="s">
        <v>10</v>
      </c>
      <c r="J10" s="37" t="s">
        <v>7</v>
      </c>
      <c r="K10" s="37" t="s">
        <v>12</v>
      </c>
      <c r="L10" s="37" t="s">
        <v>17</v>
      </c>
      <c r="M10" s="37" t="s">
        <v>8</v>
      </c>
      <c r="N10" s="37"/>
      <c r="O10" s="37" t="s">
        <v>10</v>
      </c>
      <c r="P10" s="41"/>
    </row>
    <row r="11" spans="1:16" s="11" customFormat="1">
      <c r="A11" s="41"/>
      <c r="B11" s="41"/>
      <c r="C11" s="41"/>
      <c r="D11" s="41"/>
      <c r="E11" s="37"/>
      <c r="F11" s="37"/>
      <c r="G11" s="37" t="s">
        <v>18</v>
      </c>
      <c r="H11" s="37" t="s">
        <v>9</v>
      </c>
      <c r="I11" s="37"/>
      <c r="J11" s="37"/>
      <c r="K11" s="37"/>
      <c r="L11" s="37"/>
      <c r="M11" s="37" t="s">
        <v>19</v>
      </c>
      <c r="N11" s="37" t="s">
        <v>9</v>
      </c>
      <c r="O11" s="37"/>
      <c r="P11" s="41"/>
    </row>
    <row r="12" spans="1:16" s="11" customFormat="1" ht="44.25" customHeight="1">
      <c r="A12" s="41"/>
      <c r="B12" s="41"/>
      <c r="C12" s="41"/>
      <c r="D12" s="41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41"/>
    </row>
    <row r="13" spans="1:16" s="11" customFormat="1">
      <c r="A13" s="18">
        <v>1</v>
      </c>
      <c r="B13" s="18">
        <v>2</v>
      </c>
      <c r="C13" s="18">
        <v>3</v>
      </c>
      <c r="D13" s="18">
        <v>4</v>
      </c>
      <c r="E13" s="18">
        <v>5</v>
      </c>
      <c r="F13" s="18">
        <v>6</v>
      </c>
      <c r="G13" s="18">
        <v>7</v>
      </c>
      <c r="H13" s="18">
        <v>8</v>
      </c>
      <c r="I13" s="18">
        <v>9</v>
      </c>
      <c r="J13" s="18">
        <v>10</v>
      </c>
      <c r="K13" s="18">
        <v>11</v>
      </c>
      <c r="L13" s="18">
        <v>12</v>
      </c>
      <c r="M13" s="18">
        <v>13</v>
      </c>
      <c r="N13" s="18">
        <v>14</v>
      </c>
      <c r="O13" s="18">
        <v>15</v>
      </c>
      <c r="P13" s="18">
        <v>16</v>
      </c>
    </row>
    <row r="14" spans="1:16" s="11" customFormat="1">
      <c r="A14" s="12" t="s">
        <v>24</v>
      </c>
      <c r="B14" s="13"/>
      <c r="C14" s="14"/>
      <c r="D14" s="15" t="s">
        <v>25</v>
      </c>
      <c r="E14" s="16">
        <f>E15</f>
        <v>-99000.56</v>
      </c>
      <c r="F14" s="16">
        <f t="shared" ref="F14:O14" si="0">F15</f>
        <v>-99000.56</v>
      </c>
      <c r="G14" s="16">
        <f t="shared" si="0"/>
        <v>0</v>
      </c>
      <c r="H14" s="16">
        <f t="shared" si="0"/>
        <v>-88290.559999999998</v>
      </c>
      <c r="I14" s="16">
        <f t="shared" si="0"/>
        <v>0</v>
      </c>
      <c r="J14" s="16">
        <f t="shared" si="0"/>
        <v>0</v>
      </c>
      <c r="K14" s="16">
        <f t="shared" si="0"/>
        <v>0</v>
      </c>
      <c r="L14" s="16">
        <f t="shared" si="0"/>
        <v>0</v>
      </c>
      <c r="M14" s="16">
        <f t="shared" si="0"/>
        <v>0</v>
      </c>
      <c r="N14" s="16">
        <f t="shared" si="0"/>
        <v>0</v>
      </c>
      <c r="O14" s="16">
        <f t="shared" si="0"/>
        <v>0</v>
      </c>
      <c r="P14" s="16">
        <f t="shared" ref="P14:P23" si="1">E14+J14</f>
        <v>-99000.56</v>
      </c>
    </row>
    <row r="15" spans="1:16" s="11" customFormat="1">
      <c r="A15" s="12" t="s">
        <v>26</v>
      </c>
      <c r="B15" s="13"/>
      <c r="C15" s="14"/>
      <c r="D15" s="16"/>
      <c r="E15" s="16">
        <f>SUM(E16:E17)</f>
        <v>-99000.56</v>
      </c>
      <c r="F15" s="16">
        <f t="shared" ref="F15:P15" si="2">SUM(F16:F17)</f>
        <v>-99000.56</v>
      </c>
      <c r="G15" s="16">
        <f t="shared" si="2"/>
        <v>0</v>
      </c>
      <c r="H15" s="16">
        <f t="shared" si="2"/>
        <v>-88290.559999999998</v>
      </c>
      <c r="I15" s="16">
        <f t="shared" si="2"/>
        <v>0</v>
      </c>
      <c r="J15" s="16">
        <f t="shared" si="2"/>
        <v>0</v>
      </c>
      <c r="K15" s="16">
        <f t="shared" si="2"/>
        <v>0</v>
      </c>
      <c r="L15" s="16">
        <f t="shared" si="2"/>
        <v>0</v>
      </c>
      <c r="M15" s="16">
        <f t="shared" si="2"/>
        <v>0</v>
      </c>
      <c r="N15" s="16">
        <f t="shared" si="2"/>
        <v>0</v>
      </c>
      <c r="O15" s="16">
        <f t="shared" si="2"/>
        <v>0</v>
      </c>
      <c r="P15" s="16">
        <f t="shared" si="2"/>
        <v>-99000.56</v>
      </c>
    </row>
    <row r="16" spans="1:16" s="11" customFormat="1" ht="25.5">
      <c r="A16" s="19" t="s">
        <v>43</v>
      </c>
      <c r="B16" s="19" t="s">
        <v>44</v>
      </c>
      <c r="C16" s="20" t="s">
        <v>45</v>
      </c>
      <c r="D16" s="21" t="s">
        <v>46</v>
      </c>
      <c r="E16" s="5">
        <v>15999.44</v>
      </c>
      <c r="F16" s="5">
        <v>15999.44</v>
      </c>
      <c r="G16" s="29">
        <v>0</v>
      </c>
      <c r="H16" s="30">
        <v>-88290.559999999998</v>
      </c>
      <c r="I16" s="30">
        <v>0</v>
      </c>
      <c r="J16" s="5">
        <v>0</v>
      </c>
      <c r="K16" s="5">
        <v>0</v>
      </c>
      <c r="L16" s="29">
        <v>0</v>
      </c>
      <c r="M16" s="29">
        <v>0</v>
      </c>
      <c r="N16" s="29">
        <v>0</v>
      </c>
      <c r="O16" s="5">
        <v>0</v>
      </c>
      <c r="P16" s="27">
        <f t="shared" si="1"/>
        <v>15999.44</v>
      </c>
    </row>
    <row r="17" spans="1:16">
      <c r="A17" s="19" t="s">
        <v>55</v>
      </c>
      <c r="B17" s="19" t="s">
        <v>56</v>
      </c>
      <c r="C17" s="20" t="s">
        <v>57</v>
      </c>
      <c r="D17" s="21" t="s">
        <v>58</v>
      </c>
      <c r="E17" s="27">
        <v>-115000</v>
      </c>
      <c r="F17" s="27">
        <v>-115000</v>
      </c>
      <c r="G17" s="27">
        <v>0</v>
      </c>
      <c r="H17" s="28">
        <v>0</v>
      </c>
      <c r="I17" s="28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f t="shared" si="1"/>
        <v>-115000</v>
      </c>
    </row>
    <row r="18" spans="1:16" s="11" customFormat="1">
      <c r="A18" s="12" t="s">
        <v>32</v>
      </c>
      <c r="B18" s="19"/>
      <c r="C18" s="20"/>
      <c r="D18" s="15" t="s">
        <v>33</v>
      </c>
      <c r="E18" s="16">
        <f>E19</f>
        <v>-1174484</v>
      </c>
      <c r="F18" s="16">
        <f t="shared" ref="F18:O18" si="3">F19</f>
        <v>-1174484</v>
      </c>
      <c r="G18" s="16">
        <f t="shared" si="3"/>
        <v>0</v>
      </c>
      <c r="H18" s="16">
        <f t="shared" si="3"/>
        <v>0</v>
      </c>
      <c r="I18" s="16">
        <f t="shared" si="3"/>
        <v>0</v>
      </c>
      <c r="J18" s="16">
        <f t="shared" si="3"/>
        <v>1174484</v>
      </c>
      <c r="K18" s="16">
        <f t="shared" si="3"/>
        <v>1174484</v>
      </c>
      <c r="L18" s="16">
        <f t="shared" si="3"/>
        <v>0</v>
      </c>
      <c r="M18" s="16">
        <f t="shared" si="3"/>
        <v>0</v>
      </c>
      <c r="N18" s="16">
        <f t="shared" si="3"/>
        <v>0</v>
      </c>
      <c r="O18" s="16">
        <f t="shared" si="3"/>
        <v>1174484</v>
      </c>
      <c r="P18" s="26">
        <f t="shared" si="1"/>
        <v>0</v>
      </c>
    </row>
    <row r="19" spans="1:16" s="11" customFormat="1">
      <c r="A19" s="12" t="s">
        <v>34</v>
      </c>
      <c r="B19" s="19"/>
      <c r="C19" s="20"/>
      <c r="D19" s="21"/>
      <c r="E19" s="16">
        <f t="shared" ref="E19:O19" si="4">SUM(E20:E22)</f>
        <v>-1174484</v>
      </c>
      <c r="F19" s="16">
        <f t="shared" si="4"/>
        <v>-1174484</v>
      </c>
      <c r="G19" s="16">
        <f t="shared" si="4"/>
        <v>0</v>
      </c>
      <c r="H19" s="16">
        <f t="shared" si="4"/>
        <v>0</v>
      </c>
      <c r="I19" s="16">
        <f t="shared" si="4"/>
        <v>0</v>
      </c>
      <c r="J19" s="16">
        <f t="shared" si="4"/>
        <v>1174484</v>
      </c>
      <c r="K19" s="16">
        <f t="shared" si="4"/>
        <v>1174484</v>
      </c>
      <c r="L19" s="16">
        <f t="shared" si="4"/>
        <v>0</v>
      </c>
      <c r="M19" s="16">
        <f t="shared" si="4"/>
        <v>0</v>
      </c>
      <c r="N19" s="16">
        <f t="shared" si="4"/>
        <v>0</v>
      </c>
      <c r="O19" s="16">
        <f t="shared" si="4"/>
        <v>1174484</v>
      </c>
      <c r="P19" s="26">
        <f t="shared" si="1"/>
        <v>0</v>
      </c>
    </row>
    <row r="20" spans="1:16">
      <c r="A20" s="19" t="s">
        <v>35</v>
      </c>
      <c r="B20" s="19" t="s">
        <v>36</v>
      </c>
      <c r="C20" s="20" t="s">
        <v>37</v>
      </c>
      <c r="D20" s="21" t="s">
        <v>38</v>
      </c>
      <c r="E20" s="27">
        <v>-1150000</v>
      </c>
      <c r="F20" s="27">
        <v>-1150000</v>
      </c>
      <c r="G20" s="27">
        <v>0</v>
      </c>
      <c r="H20" s="27">
        <v>0</v>
      </c>
      <c r="I20" s="27">
        <v>0</v>
      </c>
      <c r="J20" s="27">
        <v>1150000</v>
      </c>
      <c r="K20" s="27">
        <v>1150000</v>
      </c>
      <c r="L20" s="27">
        <v>0</v>
      </c>
      <c r="M20" s="27">
        <v>0</v>
      </c>
      <c r="N20" s="27">
        <v>0</v>
      </c>
      <c r="O20" s="27">
        <v>1150000</v>
      </c>
      <c r="P20" s="27">
        <f t="shared" ref="P20:P22" si="5">E20+J20</f>
        <v>0</v>
      </c>
    </row>
    <row r="21" spans="1:16" ht="25.5">
      <c r="A21" s="19" t="s">
        <v>39</v>
      </c>
      <c r="B21" s="19" t="s">
        <v>40</v>
      </c>
      <c r="C21" s="20" t="s">
        <v>41</v>
      </c>
      <c r="D21" s="21" t="s">
        <v>42</v>
      </c>
      <c r="E21" s="27">
        <v>-144484</v>
      </c>
      <c r="F21" s="27">
        <v>-144484</v>
      </c>
      <c r="G21" s="27">
        <v>0</v>
      </c>
      <c r="H21" s="27">
        <v>0</v>
      </c>
      <c r="I21" s="27">
        <v>0</v>
      </c>
      <c r="J21" s="27">
        <v>24484</v>
      </c>
      <c r="K21" s="27">
        <v>24484</v>
      </c>
      <c r="L21" s="27">
        <v>0</v>
      </c>
      <c r="M21" s="27">
        <v>0</v>
      </c>
      <c r="N21" s="27">
        <v>0</v>
      </c>
      <c r="O21" s="27">
        <v>24484</v>
      </c>
      <c r="P21" s="27">
        <f t="shared" si="5"/>
        <v>-120000</v>
      </c>
    </row>
    <row r="22" spans="1:16" ht="25.5">
      <c r="A22" s="19" t="s">
        <v>60</v>
      </c>
      <c r="B22" s="19">
        <v>1023</v>
      </c>
      <c r="C22" s="20" t="s">
        <v>61</v>
      </c>
      <c r="D22" s="27" t="s">
        <v>59</v>
      </c>
      <c r="E22" s="27">
        <v>120000</v>
      </c>
      <c r="F22" s="27">
        <v>120000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f t="shared" si="5"/>
        <v>120000</v>
      </c>
    </row>
    <row r="23" spans="1:16" s="11" customFormat="1">
      <c r="A23" s="12" t="s">
        <v>27</v>
      </c>
      <c r="B23" s="13"/>
      <c r="C23" s="14"/>
      <c r="D23" s="15" t="s">
        <v>28</v>
      </c>
      <c r="E23" s="16">
        <f>E24</f>
        <v>0</v>
      </c>
      <c r="F23" s="16">
        <f t="shared" ref="F23:O23" si="6">F24</f>
        <v>0</v>
      </c>
      <c r="G23" s="16">
        <f t="shared" si="6"/>
        <v>250000</v>
      </c>
      <c r="H23" s="16">
        <f t="shared" si="6"/>
        <v>179200</v>
      </c>
      <c r="I23" s="16">
        <f t="shared" si="6"/>
        <v>0</v>
      </c>
      <c r="J23" s="16">
        <f t="shared" si="6"/>
        <v>0</v>
      </c>
      <c r="K23" s="16">
        <f t="shared" si="6"/>
        <v>0</v>
      </c>
      <c r="L23" s="16">
        <f t="shared" si="6"/>
        <v>0</v>
      </c>
      <c r="M23" s="16">
        <f t="shared" si="6"/>
        <v>0</v>
      </c>
      <c r="N23" s="16">
        <f t="shared" si="6"/>
        <v>0</v>
      </c>
      <c r="O23" s="16">
        <f t="shared" si="6"/>
        <v>0</v>
      </c>
      <c r="P23" s="16">
        <f t="shared" si="1"/>
        <v>0</v>
      </c>
    </row>
    <row r="24" spans="1:16" s="11" customFormat="1">
      <c r="A24" s="12" t="s">
        <v>29</v>
      </c>
      <c r="B24" s="13"/>
      <c r="C24" s="14"/>
      <c r="D24" s="16"/>
      <c r="E24" s="16">
        <f>E26+E25</f>
        <v>0</v>
      </c>
      <c r="F24" s="16">
        <f t="shared" ref="F24:P24" si="7">F26+F25</f>
        <v>0</v>
      </c>
      <c r="G24" s="16">
        <f t="shared" si="7"/>
        <v>250000</v>
      </c>
      <c r="H24" s="16">
        <f t="shared" si="7"/>
        <v>179200</v>
      </c>
      <c r="I24" s="16">
        <f t="shared" si="7"/>
        <v>0</v>
      </c>
      <c r="J24" s="16">
        <f t="shared" si="7"/>
        <v>0</v>
      </c>
      <c r="K24" s="16">
        <f t="shared" si="7"/>
        <v>0</v>
      </c>
      <c r="L24" s="16">
        <f t="shared" si="7"/>
        <v>0</v>
      </c>
      <c r="M24" s="16">
        <f t="shared" si="7"/>
        <v>0</v>
      </c>
      <c r="N24" s="16">
        <f t="shared" si="7"/>
        <v>0</v>
      </c>
      <c r="O24" s="16">
        <f t="shared" si="7"/>
        <v>0</v>
      </c>
      <c r="P24" s="16">
        <f t="shared" si="7"/>
        <v>0</v>
      </c>
    </row>
    <row r="25" spans="1:16" ht="25.5">
      <c r="A25" s="19" t="s">
        <v>66</v>
      </c>
      <c r="B25" s="19" t="s">
        <v>44</v>
      </c>
      <c r="C25" s="20" t="s">
        <v>45</v>
      </c>
      <c r="D25" s="21" t="s">
        <v>46</v>
      </c>
      <c r="E25" s="27">
        <v>305000</v>
      </c>
      <c r="F25" s="27">
        <v>305000</v>
      </c>
      <c r="G25" s="27">
        <v>250000</v>
      </c>
      <c r="H25" s="28">
        <v>0</v>
      </c>
      <c r="I25" s="28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f t="shared" ref="P25" si="8">E25+J25</f>
        <v>305000</v>
      </c>
    </row>
    <row r="26" spans="1:16">
      <c r="A26" s="19" t="s">
        <v>62</v>
      </c>
      <c r="B26" s="19" t="s">
        <v>63</v>
      </c>
      <c r="C26" s="20" t="s">
        <v>64</v>
      </c>
      <c r="D26" s="21" t="s">
        <v>65</v>
      </c>
      <c r="E26" s="27">
        <v>-305000</v>
      </c>
      <c r="F26" s="27">
        <v>-305000</v>
      </c>
      <c r="G26" s="27">
        <v>0</v>
      </c>
      <c r="H26" s="28">
        <v>179200</v>
      </c>
      <c r="I26" s="28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f t="shared" ref="P26" si="9">E26+J26</f>
        <v>-305000</v>
      </c>
    </row>
    <row r="27" spans="1:16" s="11" customFormat="1">
      <c r="A27" s="12" t="s">
        <v>20</v>
      </c>
      <c r="B27" s="13"/>
      <c r="C27" s="14"/>
      <c r="D27" s="15" t="s">
        <v>21</v>
      </c>
      <c r="E27" s="16">
        <f>E28</f>
        <v>-1000000</v>
      </c>
      <c r="F27" s="16">
        <f t="shared" ref="F27:O27" si="10">F28</f>
        <v>-1000000</v>
      </c>
      <c r="G27" s="16">
        <f t="shared" si="10"/>
        <v>0</v>
      </c>
      <c r="H27" s="16">
        <f t="shared" si="10"/>
        <v>0</v>
      </c>
      <c r="I27" s="16">
        <f t="shared" si="10"/>
        <v>0</v>
      </c>
      <c r="J27" s="16">
        <f t="shared" si="10"/>
        <v>1000000</v>
      </c>
      <c r="K27" s="16">
        <f t="shared" si="10"/>
        <v>1000000</v>
      </c>
      <c r="L27" s="16">
        <f t="shared" si="10"/>
        <v>0</v>
      </c>
      <c r="M27" s="16">
        <f t="shared" si="10"/>
        <v>0</v>
      </c>
      <c r="N27" s="16">
        <f t="shared" si="10"/>
        <v>0</v>
      </c>
      <c r="O27" s="16">
        <f t="shared" si="10"/>
        <v>1000000</v>
      </c>
      <c r="P27" s="16">
        <f t="shared" ref="P27" si="11">J27+E27</f>
        <v>0</v>
      </c>
    </row>
    <row r="28" spans="1:16" s="11" customFormat="1">
      <c r="A28" s="12" t="s">
        <v>22</v>
      </c>
      <c r="B28" s="13"/>
      <c r="C28" s="14"/>
      <c r="D28" s="16"/>
      <c r="E28" s="16">
        <f t="shared" ref="E28:P28" si="12">SUM(E29:E31)</f>
        <v>-1000000</v>
      </c>
      <c r="F28" s="16">
        <f t="shared" si="12"/>
        <v>-1000000</v>
      </c>
      <c r="G28" s="16">
        <f t="shared" si="12"/>
        <v>0</v>
      </c>
      <c r="H28" s="16">
        <f t="shared" si="12"/>
        <v>0</v>
      </c>
      <c r="I28" s="16">
        <f t="shared" si="12"/>
        <v>0</v>
      </c>
      <c r="J28" s="16">
        <f t="shared" si="12"/>
        <v>1000000</v>
      </c>
      <c r="K28" s="16">
        <f t="shared" si="12"/>
        <v>1000000</v>
      </c>
      <c r="L28" s="16">
        <f t="shared" si="12"/>
        <v>0</v>
      </c>
      <c r="M28" s="16">
        <f t="shared" si="12"/>
        <v>0</v>
      </c>
      <c r="N28" s="16">
        <f t="shared" si="12"/>
        <v>0</v>
      </c>
      <c r="O28" s="16">
        <f t="shared" si="12"/>
        <v>1000000</v>
      </c>
      <c r="P28" s="16">
        <f t="shared" si="12"/>
        <v>0</v>
      </c>
    </row>
    <row r="29" spans="1:16">
      <c r="A29" s="19" t="s">
        <v>67</v>
      </c>
      <c r="B29" s="19" t="s">
        <v>68</v>
      </c>
      <c r="C29" s="20" t="s">
        <v>31</v>
      </c>
      <c r="D29" s="21" t="s">
        <v>69</v>
      </c>
      <c r="E29" s="27">
        <v>-200000</v>
      </c>
      <c r="F29" s="27">
        <v>-200000</v>
      </c>
      <c r="G29" s="27">
        <v>0</v>
      </c>
      <c r="H29" s="28">
        <v>0</v>
      </c>
      <c r="I29" s="28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f t="shared" ref="P29:P31" si="13">E29+J29</f>
        <v>-200000</v>
      </c>
    </row>
    <row r="30" spans="1:16" ht="25.5">
      <c r="A30" s="19" t="s">
        <v>74</v>
      </c>
      <c r="B30" s="19" t="s">
        <v>75</v>
      </c>
      <c r="C30" s="20" t="s">
        <v>31</v>
      </c>
      <c r="D30" s="21" t="s">
        <v>76</v>
      </c>
      <c r="E30" s="27">
        <v>200000</v>
      </c>
      <c r="F30" s="27">
        <v>200000</v>
      </c>
      <c r="G30" s="27">
        <v>0</v>
      </c>
      <c r="H30" s="28">
        <v>0</v>
      </c>
      <c r="I30" s="28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f t="shared" si="13"/>
        <v>200000</v>
      </c>
    </row>
    <row r="31" spans="1:16" ht="25.5">
      <c r="A31" s="19" t="s">
        <v>70</v>
      </c>
      <c r="B31" s="19" t="s">
        <v>71</v>
      </c>
      <c r="C31" s="20" t="s">
        <v>72</v>
      </c>
      <c r="D31" s="21" t="s">
        <v>73</v>
      </c>
      <c r="E31" s="27">
        <v>-1000000</v>
      </c>
      <c r="F31" s="27">
        <v>-1000000</v>
      </c>
      <c r="G31" s="27">
        <v>0</v>
      </c>
      <c r="H31" s="28">
        <v>0</v>
      </c>
      <c r="I31" s="28">
        <v>0</v>
      </c>
      <c r="J31" s="27">
        <v>1000000</v>
      </c>
      <c r="K31" s="27">
        <v>1000000</v>
      </c>
      <c r="L31" s="27">
        <v>0</v>
      </c>
      <c r="M31" s="27">
        <v>0</v>
      </c>
      <c r="N31" s="27">
        <v>0</v>
      </c>
      <c r="O31" s="27">
        <v>1000000</v>
      </c>
      <c r="P31" s="27">
        <f t="shared" si="13"/>
        <v>0</v>
      </c>
    </row>
    <row r="32" spans="1:16">
      <c r="A32" s="22" t="s">
        <v>48</v>
      </c>
      <c r="B32" s="23"/>
      <c r="C32" s="24"/>
      <c r="D32" s="31" t="s">
        <v>49</v>
      </c>
      <c r="E32" s="26">
        <f>E33</f>
        <v>49000.56</v>
      </c>
      <c r="F32" s="26">
        <f t="shared" ref="F32:P32" si="14">F33</f>
        <v>49000.56</v>
      </c>
      <c r="G32" s="26">
        <f t="shared" si="14"/>
        <v>0</v>
      </c>
      <c r="H32" s="26">
        <f t="shared" si="14"/>
        <v>88290.559999999998</v>
      </c>
      <c r="I32" s="26">
        <f t="shared" si="14"/>
        <v>0</v>
      </c>
      <c r="J32" s="26">
        <f t="shared" si="14"/>
        <v>50000</v>
      </c>
      <c r="K32" s="26">
        <f t="shared" si="14"/>
        <v>50000</v>
      </c>
      <c r="L32" s="26">
        <f t="shared" si="14"/>
        <v>0</v>
      </c>
      <c r="M32" s="26">
        <f t="shared" si="14"/>
        <v>0</v>
      </c>
      <c r="N32" s="26">
        <f t="shared" si="14"/>
        <v>0</v>
      </c>
      <c r="O32" s="26">
        <f t="shared" si="14"/>
        <v>50000</v>
      </c>
      <c r="P32" s="26">
        <f t="shared" si="14"/>
        <v>99000.56</v>
      </c>
    </row>
    <row r="33" spans="1:16">
      <c r="A33" s="22" t="s">
        <v>50</v>
      </c>
      <c r="B33" s="23"/>
      <c r="C33" s="24"/>
      <c r="D33" s="25"/>
      <c r="E33" s="26">
        <f>SUM(E34:E35)</f>
        <v>49000.56</v>
      </c>
      <c r="F33" s="26">
        <f t="shared" ref="F33:P33" si="15">SUM(F34:F35)</f>
        <v>49000.56</v>
      </c>
      <c r="G33" s="26">
        <f t="shared" si="15"/>
        <v>0</v>
      </c>
      <c r="H33" s="26">
        <f t="shared" si="15"/>
        <v>88290.559999999998</v>
      </c>
      <c r="I33" s="26">
        <f t="shared" si="15"/>
        <v>0</v>
      </c>
      <c r="J33" s="26">
        <f t="shared" si="15"/>
        <v>50000</v>
      </c>
      <c r="K33" s="26">
        <f t="shared" si="15"/>
        <v>50000</v>
      </c>
      <c r="L33" s="26">
        <f t="shared" si="15"/>
        <v>0</v>
      </c>
      <c r="M33" s="26">
        <f t="shared" si="15"/>
        <v>0</v>
      </c>
      <c r="N33" s="26">
        <f t="shared" si="15"/>
        <v>0</v>
      </c>
      <c r="O33" s="26">
        <f t="shared" si="15"/>
        <v>50000</v>
      </c>
      <c r="P33" s="26">
        <f t="shared" si="15"/>
        <v>99000.56</v>
      </c>
    </row>
    <row r="34" spans="1:16" s="35" customFormat="1" ht="25.5">
      <c r="A34" s="32" t="s">
        <v>77</v>
      </c>
      <c r="B34" s="32" t="s">
        <v>44</v>
      </c>
      <c r="C34" s="33" t="s">
        <v>45</v>
      </c>
      <c r="D34" s="34" t="s">
        <v>46</v>
      </c>
      <c r="E34" s="29">
        <v>99000.56</v>
      </c>
      <c r="F34" s="29">
        <v>99000.56</v>
      </c>
      <c r="G34" s="29"/>
      <c r="H34" s="29">
        <v>88290.559999999998</v>
      </c>
      <c r="I34" s="29"/>
      <c r="J34" s="29"/>
      <c r="K34" s="29"/>
      <c r="L34" s="29"/>
      <c r="M34" s="29"/>
      <c r="N34" s="29"/>
      <c r="O34" s="29"/>
      <c r="P34" s="29">
        <f t="shared" ref="P34:P35" si="16">E34+J34</f>
        <v>99000.56</v>
      </c>
    </row>
    <row r="35" spans="1:16">
      <c r="A35" s="19" t="s">
        <v>51</v>
      </c>
      <c r="B35" s="19" t="s">
        <v>52</v>
      </c>
      <c r="C35" s="20" t="s">
        <v>47</v>
      </c>
      <c r="D35" s="21" t="s">
        <v>53</v>
      </c>
      <c r="E35" s="27">
        <v>-50000</v>
      </c>
      <c r="F35" s="27">
        <v>-50000</v>
      </c>
      <c r="G35" s="27">
        <v>0</v>
      </c>
      <c r="H35" s="27">
        <v>0</v>
      </c>
      <c r="I35" s="27">
        <v>0</v>
      </c>
      <c r="J35" s="27">
        <v>50000</v>
      </c>
      <c r="K35" s="27">
        <v>50000</v>
      </c>
      <c r="L35" s="27">
        <v>0</v>
      </c>
      <c r="M35" s="27">
        <v>0</v>
      </c>
      <c r="N35" s="27">
        <v>0</v>
      </c>
      <c r="O35" s="27">
        <v>50000</v>
      </c>
      <c r="P35" s="29">
        <f t="shared" si="16"/>
        <v>0</v>
      </c>
    </row>
    <row r="36" spans="1:16" s="11" customFormat="1" ht="30.75" customHeight="1">
      <c r="A36" s="13" t="s">
        <v>14</v>
      </c>
      <c r="B36" s="13" t="s">
        <v>14</v>
      </c>
      <c r="C36" s="14" t="s">
        <v>14</v>
      </c>
      <c r="D36" s="16" t="s">
        <v>15</v>
      </c>
      <c r="E36" s="16">
        <f t="shared" ref="E36:P36" si="17">E14+E18+E23+E27+E32</f>
        <v>-2224484</v>
      </c>
      <c r="F36" s="16">
        <f t="shared" si="17"/>
        <v>-2224484</v>
      </c>
      <c r="G36" s="16">
        <f t="shared" si="17"/>
        <v>250000</v>
      </c>
      <c r="H36" s="16">
        <f t="shared" si="17"/>
        <v>179200</v>
      </c>
      <c r="I36" s="16">
        <f t="shared" si="17"/>
        <v>0</v>
      </c>
      <c r="J36" s="16">
        <f t="shared" si="17"/>
        <v>2224484</v>
      </c>
      <c r="K36" s="16">
        <f t="shared" si="17"/>
        <v>2224484</v>
      </c>
      <c r="L36" s="16">
        <f t="shared" si="17"/>
        <v>0</v>
      </c>
      <c r="M36" s="16">
        <f t="shared" si="17"/>
        <v>0</v>
      </c>
      <c r="N36" s="16">
        <f t="shared" si="17"/>
        <v>0</v>
      </c>
      <c r="O36" s="16">
        <f t="shared" si="17"/>
        <v>2224484</v>
      </c>
      <c r="P36" s="16">
        <f t="shared" si="17"/>
        <v>0</v>
      </c>
    </row>
    <row r="37" spans="1:16" ht="54.75" customHeight="1">
      <c r="A37" s="6"/>
      <c r="B37" s="6"/>
      <c r="C37" s="7"/>
      <c r="D37" s="8"/>
      <c r="E37" s="8"/>
      <c r="F37" s="8"/>
      <c r="G37" s="9"/>
      <c r="H37" s="9"/>
      <c r="I37" s="9"/>
      <c r="J37" s="9"/>
      <c r="K37" s="9"/>
      <c r="L37" s="9"/>
      <c r="M37" s="9"/>
      <c r="N37" s="9"/>
      <c r="O37" s="9"/>
      <c r="P37" s="9"/>
    </row>
    <row r="38" spans="1:16" hidden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</row>
    <row r="39" spans="1:16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16" ht="92.25" customHeight="1">
      <c r="A40" s="36" t="s">
        <v>78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</row>
  </sheetData>
  <mergeCells count="23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A40:P40"/>
    <mergeCell ref="J10:J12"/>
    <mergeCell ref="K10:K12"/>
    <mergeCell ref="L10:L12"/>
    <mergeCell ref="M10:N10"/>
    <mergeCell ref="M11:M12"/>
    <mergeCell ref="N11:N12"/>
  </mergeCells>
  <pageMargins left="0.43307086614173229" right="0.19685039370078741" top="0.19685039370078741" bottom="0.19685039370078741" header="0" footer="0"/>
  <pageSetup paperSize="9" scale="60" fitToHeight="500" orientation="landscape" r:id="rId1"/>
  <rowBreaks count="1" manualBreakCount="1">
    <brk id="40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2024-09-09T10:46:39Z</cp:lastPrinted>
  <dcterms:created xsi:type="dcterms:W3CDTF">2022-11-08T08:12:38Z</dcterms:created>
  <dcterms:modified xsi:type="dcterms:W3CDTF">2024-09-16T12:50:45Z</dcterms:modified>
</cp:coreProperties>
</file>