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<sst xmlns="http://schemas.openxmlformats.org/spreadsheetml/2006/main" count="95" uniqueCount="81">
  <si>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Додаток 2</t>
  </si>
  <si>
    <t>до рішення виконкому</t>
  </si>
  <si>
    <t>від 09.092024 №231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</si>
  <si>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</si>
  <si>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</si>
  <si>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</si>
  <si>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</si>
  <si>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</si>
  <si>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</si>
  <si>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</si>
  <si>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</si>
  <si>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</si>
  <si>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</si>
  <si>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</si>
  <si>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</si>
  <si>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</si>
  <si>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</si>
  <si>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</si>
  <si>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</si>
  <si>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</si>
  <si>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</si>
  <si>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</si>
  <si>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</si>
  <si>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</si>
  <si>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</si>
  <si>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</si>
  <si>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</si>
  <si>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</si>
  <si>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</si>
  <si>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</si>
  <si>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0213121</t>
  </si>
  <si>
    <t>3121</t>
  </si>
  <si>
    <t>1040</t>
  </si>
  <si>
    <t>Утримання та забезпечення діяльності центрів соціальних служб</t>
  </si>
  <si>
    <t>0600000</t>
  </si>
  <si>
    <t>Відділ освіти виконавчих органів Дрогобицької міської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</si>
  <si>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</si>
  <si>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</si>
  <si>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</si>
  <si>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</si>
  <si>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</si>
  <si>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</si>
  <si>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</si>
  <si>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</si>
  <si>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</si>
  <si>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0611023</t>
  </si>
  <si>
    <t>0922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</si>
  <si>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</si>
  <si>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</si>
  <si>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</si>
  <si>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</si>
  <si>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</si>
  <si>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0712151</t>
  </si>
  <si>
    <t>2151</t>
  </si>
  <si>
    <t>0763</t>
  </si>
  <si>
    <t>Забезпечення діяльності інших закладів у сфері охорони здоров`я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</si>
  <si>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</si>
  <si>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</si>
  <si>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</si>
  <si>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</si>
  <si>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</si>
  <si>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</si>
  <si>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</si>
  <si>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</si>
  <si>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</si>
  <si>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</si>
  <si>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</si>
  <si>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</si>
  <si>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</si>
  <si>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</si>
  <si>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</si>
  <si>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Управління майна громади Дрогобицької міської ради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</si>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</sst>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b/>
      <sz val="16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8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6" fillId="2" borderId="2" xfId="0" applyFont="1" applyFill="1" applyBorder="1" applyAlignment="1" quotePrefix="1">
      <alignment horizontal="center" vertical="center" wrapText="1"/>
    </xf>
    <xf numFmtId="4" fontId="6" fillId="2" borderId="2" xfId="0" applyNumberFormat="1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  <xf numFmtId="0" fontId="2" fillId="2" borderId="2" xfId="0" applyFont="1" applyFill="1" applyBorder="1" applyAlignment="1" quotePrefix="1">
      <alignment horizontal="center" vertical="center" wrapText="1"/>
    </xf>
    <xf numFmtId="4" fontId="2" fillId="2" borderId="2" xfId="0" applyNumberFormat="1" applyFont="1" applyFill="1" applyBorder="1" applyAlignment="1" quotePrefix="1">
      <alignment horizontal="center" vertical="center" wrapText="1"/>
    </xf>
    <xf numFmtId="4" fontId="2" fillId="2" borderId="2" xfId="0" applyNumberFormat="1" applyFon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tabSelected="1" view="pageBreakPreview" zoomScale="89" zoomScaleNormal="100" workbookViewId="0">
      <pane xSplit="7" ySplit="13" topLeftCell="H37" activePane="bottomRight" state="frozen"/>
      <selection/>
      <selection pane="topRight"/>
      <selection pane="bottomLeft"/>
      <selection pane="bottomRight" activeCell="A41" sqref="$A41:$XFD41"/>
    </sheetView>
  </sheetViews>
  <sheetFormatPr defaultColWidth="9" defaultRowHeight="12.75"/>
  <cols>
    <col min="1" max="1" width="12" style="3" customWidth="1"/>
    <col min="2" max="2" width="10.5714285714286" style="3" customWidth="1"/>
    <col min="3" max="3" width="10.8571428571429" style="3" customWidth="1"/>
    <col min="4" max="4" width="72.7142857142857" style="3" customWidth="1"/>
    <col min="5" max="5" width="13.4285714285714" style="3" customWidth="1"/>
    <col min="6" max="6" width="13.7142857142857" style="3" customWidth="1"/>
    <col min="7" max="7" width="12.5714285714286" style="3" customWidth="1"/>
    <col min="8" max="8" width="14.8571428571429" style="3" customWidth="1"/>
    <col min="9" max="9" width="11.8571428571429" style="3" customWidth="1"/>
    <col min="10" max="11" width="13.7142857142857" style="3" customWidth="1"/>
    <col min="12" max="12" width="11.2857142857143" style="3" customWidth="1"/>
    <col min="13" max="13" width="11.4285714285714" style="3" customWidth="1"/>
    <col min="14" max="14" width="12.1428571428571" style="3" customWidth="1"/>
    <col min="15" max="16" width="13.7142857142857" style="3" customWidth="1"/>
    <col min="17" max="17" width="11.2857142857143" customWidth="1"/>
  </cols>
  <sheetData>
    <row r="1" ht="15.75" spans="15:15">
      <c r="O1" s="30" t="s">
        <v>0</v>
      </c>
    </row>
    <row r="2" ht="15.75" spans="15:15">
      <c r="O2" s="30" t="s">
        <v>1</v>
      </c>
    </row>
    <row r="3" ht="15.75" spans="15:15">
      <c r="O3" s="30" t="s">
        <v>2</v>
      </c>
    </row>
    <row r="5" ht="21" spans="1:16">
      <c r="A5" s="4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ht="21" spans="1:16">
      <c r="A6" s="4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32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8" t="s">
        <v>6</v>
      </c>
      <c r="P8" s="31" t="s">
        <v>7</v>
      </c>
    </row>
    <row r="9" spans="1:16">
      <c r="A9" s="9" t="s">
        <v>8</v>
      </c>
      <c r="B9" s="9" t="s">
        <v>9</v>
      </c>
      <c r="C9" s="9" t="s">
        <v>10</v>
      </c>
      <c r="D9" s="10" t="s">
        <v>11</v>
      </c>
      <c r="E9" s="10" t="s">
        <v>12</v>
      </c>
      <c r="F9" s="10"/>
      <c r="G9" s="10"/>
      <c r="H9" s="10"/>
      <c r="I9" s="10"/>
      <c r="J9" s="10" t="s">
        <v>13</v>
      </c>
      <c r="K9" s="10"/>
      <c r="L9" s="10"/>
      <c r="M9" s="10"/>
      <c r="N9" s="10"/>
      <c r="O9" s="10"/>
      <c r="P9" s="10" t="s">
        <v>14</v>
      </c>
    </row>
    <row r="10" s="1" customFormat="1" spans="1:16">
      <c r="A10" s="10"/>
      <c r="B10" s="10"/>
      <c r="C10" s="10"/>
      <c r="D10" s="10"/>
      <c r="E10" s="11" t="s">
        <v>15</v>
      </c>
      <c r="F10" s="11" t="s">
        <v>16</v>
      </c>
      <c r="G10" s="11" t="s">
        <v>17</v>
      </c>
      <c r="H10" s="11"/>
      <c r="I10" s="11" t="s">
        <v>18</v>
      </c>
      <c r="J10" s="11" t="s">
        <v>15</v>
      </c>
      <c r="K10" s="11" t="s">
        <v>19</v>
      </c>
      <c r="L10" s="11" t="s">
        <v>16</v>
      </c>
      <c r="M10" s="11" t="s">
        <v>17</v>
      </c>
      <c r="N10" s="11"/>
      <c r="O10" s="11" t="s">
        <v>18</v>
      </c>
      <c r="P10" s="10"/>
    </row>
    <row r="11" s="1" customFormat="1" spans="1:16">
      <c r="A11" s="10"/>
      <c r="B11" s="10"/>
      <c r="C11" s="10"/>
      <c r="D11" s="10"/>
      <c r="E11" s="11"/>
      <c r="F11" s="11"/>
      <c r="G11" s="11" t="s">
        <v>20</v>
      </c>
      <c r="H11" s="11" t="s">
        <v>21</v>
      </c>
      <c r="I11" s="11"/>
      <c r="J11" s="11"/>
      <c r="K11" s="11"/>
      <c r="L11" s="11"/>
      <c r="M11" s="11" t="s">
        <v>22</v>
      </c>
      <c r="N11" s="11" t="s">
        <v>21</v>
      </c>
      <c r="O11" s="11"/>
      <c r="P11" s="10"/>
    </row>
    <row r="12" s="1" customFormat="1" ht="44.25" customHeight="1" spans="1:16">
      <c r="A12" s="10"/>
      <c r="B12" s="10"/>
      <c r="C12" s="10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0"/>
    </row>
    <row r="13" s="1" customFormat="1" spans="1:16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</row>
    <row r="14" s="1" customFormat="1" spans="1:16">
      <c r="A14" s="33" t="s">
        <v>23</v>
      </c>
      <c r="B14" s="12"/>
      <c r="C14" s="13"/>
      <c r="D14" s="34" t="s">
        <v>24</v>
      </c>
      <c r="E14" s="14">
        <f>E15</f>
        <v>-99000.56</v>
      </c>
      <c r="F14" s="14">
        <f t="shared" ref="F14:O14" si="0">F15</f>
        <v>-99000.56</v>
      </c>
      <c r="G14" s="14">
        <f t="shared" si="0"/>
        <v>0</v>
      </c>
      <c r="H14" s="14">
        <f t="shared" si="0"/>
        <v>-88290.56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ref="P14:P23" si="1">E14+J14</f>
        <v>-99000.56</v>
      </c>
    </row>
    <row r="15" s="1" customFormat="1" spans="1:16">
      <c r="A15" s="33" t="s">
        <v>25</v>
      </c>
      <c r="B15" s="12"/>
      <c r="C15" s="13"/>
      <c r="D15" s="14"/>
      <c r="E15" s="14">
        <f>SUM(E16:E17)</f>
        <v>-99000.56</v>
      </c>
      <c r="F15" s="14">
        <f t="shared" ref="F15:P15" si="2">SUM(F16:F17)</f>
        <v>-99000.56</v>
      </c>
      <c r="G15" s="14">
        <f t="shared" si="2"/>
        <v>0</v>
      </c>
      <c r="H15" s="14">
        <f t="shared" si="2"/>
        <v>-88290.56</v>
      </c>
      <c r="I15" s="14">
        <f t="shared" si="2"/>
        <v>0</v>
      </c>
      <c r="J15" s="14">
        <f t="shared" si="2"/>
        <v>0</v>
      </c>
      <c r="K15" s="14">
        <f t="shared" si="2"/>
        <v>0</v>
      </c>
      <c r="L15" s="14">
        <f t="shared" si="2"/>
        <v>0</v>
      </c>
      <c r="M15" s="14">
        <f t="shared" si="2"/>
        <v>0</v>
      </c>
      <c r="N15" s="14">
        <f t="shared" si="2"/>
        <v>0</v>
      </c>
      <c r="O15" s="14">
        <f t="shared" si="2"/>
        <v>0</v>
      </c>
      <c r="P15" s="14">
        <f t="shared" si="2"/>
        <v>-99000.56</v>
      </c>
    </row>
    <row r="16" s="1" customFormat="1" ht="25.5" spans="1:16">
      <c r="A16" s="35" t="s">
        <v>26</v>
      </c>
      <c r="B16" s="35" t="s">
        <v>27</v>
      </c>
      <c r="C16" s="36" t="s">
        <v>28</v>
      </c>
      <c r="D16" s="37" t="s">
        <v>29</v>
      </c>
      <c r="E16" s="17">
        <v>15999.44</v>
      </c>
      <c r="F16" s="17">
        <v>15999.44</v>
      </c>
      <c r="G16" s="18">
        <v>0</v>
      </c>
      <c r="H16" s="19">
        <v>-88290.56</v>
      </c>
      <c r="I16" s="19">
        <v>0</v>
      </c>
      <c r="J16" s="17">
        <v>0</v>
      </c>
      <c r="K16" s="17">
        <v>0</v>
      </c>
      <c r="L16" s="18">
        <v>0</v>
      </c>
      <c r="M16" s="18">
        <v>0</v>
      </c>
      <c r="N16" s="18">
        <v>0</v>
      </c>
      <c r="O16" s="17">
        <v>0</v>
      </c>
      <c r="P16" s="16">
        <f t="shared" si="1"/>
        <v>15999.44</v>
      </c>
    </row>
    <row r="17" spans="1:16">
      <c r="A17" s="35" t="s">
        <v>30</v>
      </c>
      <c r="B17" s="35" t="s">
        <v>31</v>
      </c>
      <c r="C17" s="36" t="s">
        <v>32</v>
      </c>
      <c r="D17" s="37" t="s">
        <v>33</v>
      </c>
      <c r="E17" s="16">
        <v>-115000</v>
      </c>
      <c r="F17" s="16">
        <v>-115000</v>
      </c>
      <c r="G17" s="16">
        <v>0</v>
      </c>
      <c r="H17" s="20">
        <v>0</v>
      </c>
      <c r="I17" s="20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f t="shared" si="1"/>
        <v>-115000</v>
      </c>
    </row>
    <row r="18" s="1" customFormat="1" spans="1:16">
      <c r="A18" s="33" t="s">
        <v>34</v>
      </c>
      <c r="B18" s="10"/>
      <c r="C18" s="15"/>
      <c r="D18" s="34" t="s">
        <v>35</v>
      </c>
      <c r="E18" s="14">
        <f>E19</f>
        <v>-1174484</v>
      </c>
      <c r="F18" s="14">
        <f t="shared" ref="F18:O18" si="3">F19</f>
        <v>-1174484</v>
      </c>
      <c r="G18" s="14">
        <f t="shared" si="3"/>
        <v>0</v>
      </c>
      <c r="H18" s="14">
        <f t="shared" si="3"/>
        <v>0</v>
      </c>
      <c r="I18" s="14">
        <f t="shared" si="3"/>
        <v>0</v>
      </c>
      <c r="J18" s="14">
        <f t="shared" si="3"/>
        <v>1174484</v>
      </c>
      <c r="K18" s="14">
        <f t="shared" si="3"/>
        <v>1174484</v>
      </c>
      <c r="L18" s="14">
        <f t="shared" si="3"/>
        <v>0</v>
      </c>
      <c r="M18" s="14">
        <f t="shared" si="3"/>
        <v>0</v>
      </c>
      <c r="N18" s="14">
        <f t="shared" si="3"/>
        <v>0</v>
      </c>
      <c r="O18" s="14">
        <f t="shared" si="3"/>
        <v>1174484</v>
      </c>
      <c r="P18" s="23">
        <f t="shared" si="1"/>
        <v>0</v>
      </c>
    </row>
    <row r="19" s="1" customFormat="1" spans="1:16">
      <c r="A19" s="33" t="s">
        <v>36</v>
      </c>
      <c r="B19" s="10"/>
      <c r="C19" s="15"/>
      <c r="D19" s="16"/>
      <c r="E19" s="14">
        <f t="shared" ref="E19:O19" si="4">SUM(E20:E22)</f>
        <v>-1174484</v>
      </c>
      <c r="F19" s="14">
        <f t="shared" si="4"/>
        <v>-1174484</v>
      </c>
      <c r="G19" s="14">
        <f t="shared" si="4"/>
        <v>0</v>
      </c>
      <c r="H19" s="14">
        <f t="shared" si="4"/>
        <v>0</v>
      </c>
      <c r="I19" s="14">
        <f t="shared" si="4"/>
        <v>0</v>
      </c>
      <c r="J19" s="14">
        <f t="shared" si="4"/>
        <v>1174484</v>
      </c>
      <c r="K19" s="14">
        <f t="shared" si="4"/>
        <v>1174484</v>
      </c>
      <c r="L19" s="14">
        <f t="shared" si="4"/>
        <v>0</v>
      </c>
      <c r="M19" s="14">
        <f t="shared" si="4"/>
        <v>0</v>
      </c>
      <c r="N19" s="14">
        <f t="shared" si="4"/>
        <v>0</v>
      </c>
      <c r="O19" s="14">
        <f t="shared" si="4"/>
        <v>1174484</v>
      </c>
      <c r="P19" s="23">
        <f t="shared" si="1"/>
        <v>0</v>
      </c>
    </row>
    <row r="20" spans="1:16">
      <c r="A20" s="35" t="s">
        <v>37</v>
      </c>
      <c r="B20" s="35" t="s">
        <v>38</v>
      </c>
      <c r="C20" s="36" t="s">
        <v>39</v>
      </c>
      <c r="D20" s="37" t="s">
        <v>40</v>
      </c>
      <c r="E20" s="16">
        <v>-1150000</v>
      </c>
      <c r="F20" s="16">
        <v>-1150000</v>
      </c>
      <c r="G20" s="16">
        <v>0</v>
      </c>
      <c r="H20" s="16">
        <v>0</v>
      </c>
      <c r="I20" s="16">
        <v>0</v>
      </c>
      <c r="J20" s="16">
        <v>1150000</v>
      </c>
      <c r="K20" s="16">
        <v>1150000</v>
      </c>
      <c r="L20" s="16">
        <v>0</v>
      </c>
      <c r="M20" s="16">
        <v>0</v>
      </c>
      <c r="N20" s="16">
        <v>0</v>
      </c>
      <c r="O20" s="16">
        <v>1150000</v>
      </c>
      <c r="P20" s="16">
        <f t="shared" ref="P20:P22" si="5">E20+J20</f>
        <v>0</v>
      </c>
    </row>
    <row r="21" ht="25.5" spans="1:16">
      <c r="A21" s="35" t="s">
        <v>41</v>
      </c>
      <c r="B21" s="35" t="s">
        <v>42</v>
      </c>
      <c r="C21" s="36" t="s">
        <v>43</v>
      </c>
      <c r="D21" s="37" t="s">
        <v>44</v>
      </c>
      <c r="E21" s="16">
        <v>-144484</v>
      </c>
      <c r="F21" s="16">
        <v>-144484</v>
      </c>
      <c r="G21" s="16">
        <v>0</v>
      </c>
      <c r="H21" s="16">
        <v>0</v>
      </c>
      <c r="I21" s="16">
        <v>0</v>
      </c>
      <c r="J21" s="16">
        <v>24484</v>
      </c>
      <c r="K21" s="16">
        <v>24484</v>
      </c>
      <c r="L21" s="16">
        <v>0</v>
      </c>
      <c r="M21" s="16">
        <v>0</v>
      </c>
      <c r="N21" s="16">
        <v>0</v>
      </c>
      <c r="O21" s="16">
        <v>24484</v>
      </c>
      <c r="P21" s="16">
        <f t="shared" si="5"/>
        <v>-120000</v>
      </c>
    </row>
    <row r="22" ht="25.5" spans="1:16">
      <c r="A22" s="35" t="s">
        <v>45</v>
      </c>
      <c r="B22" s="10">
        <v>1023</v>
      </c>
      <c r="C22" s="36" t="s">
        <v>46</v>
      </c>
      <c r="D22" s="16" t="s">
        <v>47</v>
      </c>
      <c r="E22" s="16">
        <v>120000</v>
      </c>
      <c r="F22" s="16">
        <v>120000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f t="shared" si="5"/>
        <v>120000</v>
      </c>
    </row>
    <row r="23" s="1" customFormat="1" spans="1:16">
      <c r="A23" s="33" t="s">
        <v>48</v>
      </c>
      <c r="B23" s="12"/>
      <c r="C23" s="13"/>
      <c r="D23" s="34" t="s">
        <v>49</v>
      </c>
      <c r="E23" s="14">
        <f>E24</f>
        <v>0</v>
      </c>
      <c r="F23" s="14">
        <f t="shared" ref="F23:O23" si="6">F24</f>
        <v>0</v>
      </c>
      <c r="G23" s="14">
        <f t="shared" si="6"/>
        <v>250000</v>
      </c>
      <c r="H23" s="14">
        <f t="shared" si="6"/>
        <v>179200</v>
      </c>
      <c r="I23" s="14">
        <f t="shared" si="6"/>
        <v>0</v>
      </c>
      <c r="J23" s="14">
        <f t="shared" si="6"/>
        <v>0</v>
      </c>
      <c r="K23" s="14">
        <f t="shared" si="6"/>
        <v>0</v>
      </c>
      <c r="L23" s="14">
        <f t="shared" si="6"/>
        <v>0</v>
      </c>
      <c r="M23" s="14">
        <f t="shared" si="6"/>
        <v>0</v>
      </c>
      <c r="N23" s="14">
        <f t="shared" si="6"/>
        <v>0</v>
      </c>
      <c r="O23" s="14">
        <f t="shared" si="6"/>
        <v>0</v>
      </c>
      <c r="P23" s="14">
        <f t="shared" si="1"/>
        <v>0</v>
      </c>
    </row>
    <row r="24" s="1" customFormat="1" spans="1:16">
      <c r="A24" s="33" t="s">
        <v>50</v>
      </c>
      <c r="B24" s="12"/>
      <c r="C24" s="13"/>
      <c r="D24" s="14"/>
      <c r="E24" s="14">
        <f>E26+E25</f>
        <v>0</v>
      </c>
      <c r="F24" s="14">
        <f t="shared" ref="F24:P24" si="7">F26+F25</f>
        <v>0</v>
      </c>
      <c r="G24" s="14">
        <f t="shared" si="7"/>
        <v>250000</v>
      </c>
      <c r="H24" s="14">
        <f t="shared" si="7"/>
        <v>179200</v>
      </c>
      <c r="I24" s="14">
        <f t="shared" si="7"/>
        <v>0</v>
      </c>
      <c r="J24" s="14">
        <f t="shared" si="7"/>
        <v>0</v>
      </c>
      <c r="K24" s="14">
        <f t="shared" si="7"/>
        <v>0</v>
      </c>
      <c r="L24" s="14">
        <f t="shared" si="7"/>
        <v>0</v>
      </c>
      <c r="M24" s="14">
        <f t="shared" si="7"/>
        <v>0</v>
      </c>
      <c r="N24" s="14">
        <f t="shared" si="7"/>
        <v>0</v>
      </c>
      <c r="O24" s="14">
        <f t="shared" si="7"/>
        <v>0</v>
      </c>
      <c r="P24" s="14">
        <f t="shared" si="7"/>
        <v>0</v>
      </c>
    </row>
    <row r="25" ht="25.5" spans="1:16">
      <c r="A25" s="35" t="s">
        <v>51</v>
      </c>
      <c r="B25" s="35" t="s">
        <v>27</v>
      </c>
      <c r="C25" s="36" t="s">
        <v>28</v>
      </c>
      <c r="D25" s="37" t="s">
        <v>29</v>
      </c>
      <c r="E25" s="16">
        <v>305000</v>
      </c>
      <c r="F25" s="16">
        <v>305000</v>
      </c>
      <c r="G25" s="16">
        <v>250000</v>
      </c>
      <c r="H25" s="20">
        <v>0</v>
      </c>
      <c r="I25" s="20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f t="shared" ref="P25" si="8">E25+J25</f>
        <v>305000</v>
      </c>
    </row>
    <row r="26" spans="1:16">
      <c r="A26" s="35" t="s">
        <v>52</v>
      </c>
      <c r="B26" s="35" t="s">
        <v>53</v>
      </c>
      <c r="C26" s="36" t="s">
        <v>54</v>
      </c>
      <c r="D26" s="37" t="s">
        <v>55</v>
      </c>
      <c r="E26" s="16">
        <v>-305000</v>
      </c>
      <c r="F26" s="16">
        <v>-305000</v>
      </c>
      <c r="G26" s="16">
        <v>0</v>
      </c>
      <c r="H26" s="20">
        <v>179200</v>
      </c>
      <c r="I26" s="20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f t="shared" ref="P26" si="9">E26+J26</f>
        <v>-305000</v>
      </c>
    </row>
    <row r="27" s="1" customFormat="1" spans="1:16">
      <c r="A27" s="33" t="s">
        <v>56</v>
      </c>
      <c r="B27" s="12"/>
      <c r="C27" s="13"/>
      <c r="D27" s="34" t="s">
        <v>57</v>
      </c>
      <c r="E27" s="14">
        <f>E28</f>
        <v>-1000000</v>
      </c>
      <c r="F27" s="14">
        <f t="shared" ref="F27:O27" si="10">F28</f>
        <v>-1000000</v>
      </c>
      <c r="G27" s="14">
        <f t="shared" si="10"/>
        <v>0</v>
      </c>
      <c r="H27" s="14">
        <f t="shared" si="10"/>
        <v>0</v>
      </c>
      <c r="I27" s="14">
        <f t="shared" si="10"/>
        <v>0</v>
      </c>
      <c r="J27" s="14">
        <f t="shared" si="10"/>
        <v>1000000</v>
      </c>
      <c r="K27" s="14">
        <f t="shared" si="10"/>
        <v>1000000</v>
      </c>
      <c r="L27" s="14">
        <f t="shared" si="10"/>
        <v>0</v>
      </c>
      <c r="M27" s="14">
        <f t="shared" si="10"/>
        <v>0</v>
      </c>
      <c r="N27" s="14">
        <f t="shared" si="10"/>
        <v>0</v>
      </c>
      <c r="O27" s="14">
        <f t="shared" si="10"/>
        <v>1000000</v>
      </c>
      <c r="P27" s="14">
        <f t="shared" ref="P27" si="11">J27+E27</f>
        <v>0</v>
      </c>
    </row>
    <row r="28" s="1" customFormat="1" spans="1:16">
      <c r="A28" s="33" t="s">
        <v>58</v>
      </c>
      <c r="B28" s="12"/>
      <c r="C28" s="13"/>
      <c r="D28" s="14"/>
      <c r="E28" s="14">
        <f t="shared" ref="E28:P28" si="12">SUM(E29:E31)</f>
        <v>-1000000</v>
      </c>
      <c r="F28" s="14">
        <f t="shared" si="12"/>
        <v>-1000000</v>
      </c>
      <c r="G28" s="14">
        <f t="shared" si="12"/>
        <v>0</v>
      </c>
      <c r="H28" s="14">
        <f t="shared" si="12"/>
        <v>0</v>
      </c>
      <c r="I28" s="14">
        <f t="shared" si="12"/>
        <v>0</v>
      </c>
      <c r="J28" s="14">
        <f t="shared" si="12"/>
        <v>1000000</v>
      </c>
      <c r="K28" s="14">
        <f t="shared" si="12"/>
        <v>1000000</v>
      </c>
      <c r="L28" s="14">
        <f t="shared" si="12"/>
        <v>0</v>
      </c>
      <c r="M28" s="14">
        <f t="shared" si="12"/>
        <v>0</v>
      </c>
      <c r="N28" s="14">
        <f t="shared" si="12"/>
        <v>0</v>
      </c>
      <c r="O28" s="14">
        <f t="shared" si="12"/>
        <v>1000000</v>
      </c>
      <c r="P28" s="14">
        <f t="shared" si="12"/>
        <v>0</v>
      </c>
    </row>
    <row r="29" spans="1:16">
      <c r="A29" s="35" t="s">
        <v>59</v>
      </c>
      <c r="B29" s="35" t="s">
        <v>60</v>
      </c>
      <c r="C29" s="36" t="s">
        <v>61</v>
      </c>
      <c r="D29" s="37" t="s">
        <v>62</v>
      </c>
      <c r="E29" s="16">
        <v>-200000</v>
      </c>
      <c r="F29" s="16">
        <v>-200000</v>
      </c>
      <c r="G29" s="16">
        <v>0</v>
      </c>
      <c r="H29" s="20">
        <v>0</v>
      </c>
      <c r="I29" s="20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f t="shared" ref="P29:P31" si="13">E29+J29</f>
        <v>-200000</v>
      </c>
    </row>
    <row r="30" ht="25.5" spans="1:16">
      <c r="A30" s="35" t="s">
        <v>63</v>
      </c>
      <c r="B30" s="35" t="s">
        <v>64</v>
      </c>
      <c r="C30" s="36" t="s">
        <v>61</v>
      </c>
      <c r="D30" s="37" t="s">
        <v>65</v>
      </c>
      <c r="E30" s="16">
        <v>200000</v>
      </c>
      <c r="F30" s="16">
        <v>200000</v>
      </c>
      <c r="G30" s="16">
        <v>0</v>
      </c>
      <c r="H30" s="20">
        <v>0</v>
      </c>
      <c r="I30" s="20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f t="shared" si="13"/>
        <v>200000</v>
      </c>
    </row>
    <row r="31" ht="25.5" spans="1:16">
      <c r="A31" s="35" t="s">
        <v>66</v>
      </c>
      <c r="B31" s="35" t="s">
        <v>67</v>
      </c>
      <c r="C31" s="36" t="s">
        <v>68</v>
      </c>
      <c r="D31" s="37" t="s">
        <v>69</v>
      </c>
      <c r="E31" s="16">
        <v>-1000000</v>
      </c>
      <c r="F31" s="16">
        <v>-1000000</v>
      </c>
      <c r="G31" s="16">
        <v>0</v>
      </c>
      <c r="H31" s="20">
        <v>0</v>
      </c>
      <c r="I31" s="20">
        <v>0</v>
      </c>
      <c r="J31" s="16">
        <v>1000000</v>
      </c>
      <c r="K31" s="16">
        <v>1000000</v>
      </c>
      <c r="L31" s="16">
        <v>0</v>
      </c>
      <c r="M31" s="16">
        <v>0</v>
      </c>
      <c r="N31" s="16">
        <v>0</v>
      </c>
      <c r="O31" s="16">
        <v>1000000</v>
      </c>
      <c r="P31" s="16">
        <f t="shared" si="13"/>
        <v>0</v>
      </c>
    </row>
    <row r="32" spans="1:16">
      <c r="A32" s="38" t="s">
        <v>70</v>
      </c>
      <c r="B32" s="21"/>
      <c r="C32" s="22"/>
      <c r="D32" s="39" t="s">
        <v>71</v>
      </c>
      <c r="E32" s="23">
        <f>E33</f>
        <v>49000.56</v>
      </c>
      <c r="F32" s="23">
        <f t="shared" ref="F32:P32" si="14">F33</f>
        <v>49000.56</v>
      </c>
      <c r="G32" s="23">
        <f t="shared" si="14"/>
        <v>0</v>
      </c>
      <c r="H32" s="23">
        <f t="shared" si="14"/>
        <v>88290.56</v>
      </c>
      <c r="I32" s="23">
        <f t="shared" si="14"/>
        <v>0</v>
      </c>
      <c r="J32" s="23">
        <f t="shared" si="14"/>
        <v>50000</v>
      </c>
      <c r="K32" s="23">
        <f t="shared" si="14"/>
        <v>50000</v>
      </c>
      <c r="L32" s="23">
        <f t="shared" si="14"/>
        <v>0</v>
      </c>
      <c r="M32" s="23">
        <f t="shared" si="14"/>
        <v>0</v>
      </c>
      <c r="N32" s="23">
        <f t="shared" si="14"/>
        <v>0</v>
      </c>
      <c r="O32" s="23">
        <f t="shared" si="14"/>
        <v>50000</v>
      </c>
      <c r="P32" s="23">
        <f t="shared" si="14"/>
        <v>99000.56</v>
      </c>
    </row>
    <row r="33" spans="1:16">
      <c r="A33" s="38" t="s">
        <v>72</v>
      </c>
      <c r="B33" s="21"/>
      <c r="C33" s="22"/>
      <c r="D33" s="23"/>
      <c r="E33" s="23">
        <f>SUM(E34:E35)</f>
        <v>49000.56</v>
      </c>
      <c r="F33" s="23">
        <f t="shared" ref="F33:P33" si="15">SUM(F34:F35)</f>
        <v>49000.56</v>
      </c>
      <c r="G33" s="23">
        <f t="shared" si="15"/>
        <v>0</v>
      </c>
      <c r="H33" s="23">
        <f t="shared" si="15"/>
        <v>88290.56</v>
      </c>
      <c r="I33" s="23">
        <f t="shared" si="15"/>
        <v>0</v>
      </c>
      <c r="J33" s="23">
        <f t="shared" si="15"/>
        <v>50000</v>
      </c>
      <c r="K33" s="23">
        <f t="shared" si="15"/>
        <v>50000</v>
      </c>
      <c r="L33" s="23">
        <f t="shared" si="15"/>
        <v>0</v>
      </c>
      <c r="M33" s="23">
        <f t="shared" si="15"/>
        <v>0</v>
      </c>
      <c r="N33" s="23">
        <f t="shared" si="15"/>
        <v>0</v>
      </c>
      <c r="O33" s="23">
        <f t="shared" si="15"/>
        <v>50000</v>
      </c>
      <c r="P33" s="23">
        <f t="shared" si="15"/>
        <v>99000.56</v>
      </c>
    </row>
    <row r="34" s="2" customFormat="1" ht="25.5" spans="1:16">
      <c r="A34" s="38" t="s">
        <v>73</v>
      </c>
      <c r="B34" s="38" t="s">
        <v>27</v>
      </c>
      <c r="C34" s="39" t="s">
        <v>28</v>
      </c>
      <c r="D34" s="40" t="s">
        <v>29</v>
      </c>
      <c r="E34" s="23">
        <v>99000.56</v>
      </c>
      <c r="F34" s="23">
        <v>99000.56</v>
      </c>
      <c r="G34" s="23"/>
      <c r="H34" s="23">
        <v>88290.56</v>
      </c>
      <c r="I34" s="23"/>
      <c r="J34" s="23"/>
      <c r="K34" s="23"/>
      <c r="L34" s="23"/>
      <c r="M34" s="23"/>
      <c r="N34" s="23"/>
      <c r="O34" s="23"/>
      <c r="P34" s="18">
        <f t="shared" ref="P34:P35" si="16">E34+J34</f>
        <v>99000.56</v>
      </c>
    </row>
    <row r="35" spans="1:16">
      <c r="A35" s="35" t="s">
        <v>74</v>
      </c>
      <c r="B35" s="35" t="s">
        <v>75</v>
      </c>
      <c r="C35" s="36" t="s">
        <v>76</v>
      </c>
      <c r="D35" s="37" t="s">
        <v>77</v>
      </c>
      <c r="E35" s="16">
        <v>-50000</v>
      </c>
      <c r="F35" s="16">
        <v>-50000</v>
      </c>
      <c r="G35" s="16">
        <v>0</v>
      </c>
      <c r="H35" s="16">
        <v>0</v>
      </c>
      <c r="I35" s="16">
        <v>0</v>
      </c>
      <c r="J35" s="16">
        <v>50000</v>
      </c>
      <c r="K35" s="16">
        <v>50000</v>
      </c>
      <c r="L35" s="16">
        <v>0</v>
      </c>
      <c r="M35" s="16">
        <v>0</v>
      </c>
      <c r="N35" s="16">
        <v>0</v>
      </c>
      <c r="O35" s="16">
        <v>50000</v>
      </c>
      <c r="P35" s="18">
        <f t="shared" si="16"/>
        <v>0</v>
      </c>
    </row>
    <row r="36" s="1" customFormat="1" ht="30.75" customHeight="1" spans="1:16">
      <c r="A36" s="12" t="s">
        <v>78</v>
      </c>
      <c r="B36" s="12" t="s">
        <v>78</v>
      </c>
      <c r="C36" s="13" t="s">
        <v>78</v>
      </c>
      <c r="D36" s="14" t="s">
        <v>79</v>
      </c>
      <c r="E36" s="14">
        <f t="shared" ref="E36:P36" si="17">E14+E18+E23+E27+E32</f>
        <v>-2224484</v>
      </c>
      <c r="F36" s="14">
        <f t="shared" si="17"/>
        <v>-2224484</v>
      </c>
      <c r="G36" s="14">
        <f t="shared" si="17"/>
        <v>250000</v>
      </c>
      <c r="H36" s="14">
        <f t="shared" si="17"/>
        <v>179200</v>
      </c>
      <c r="I36" s="14">
        <f t="shared" si="17"/>
        <v>0</v>
      </c>
      <c r="J36" s="14">
        <f t="shared" si="17"/>
        <v>2224484</v>
      </c>
      <c r="K36" s="14">
        <f t="shared" si="17"/>
        <v>2224484</v>
      </c>
      <c r="L36" s="14">
        <f t="shared" si="17"/>
        <v>0</v>
      </c>
      <c r="M36" s="14">
        <f t="shared" si="17"/>
        <v>0</v>
      </c>
      <c r="N36" s="14">
        <f t="shared" si="17"/>
        <v>0</v>
      </c>
      <c r="O36" s="14">
        <f t="shared" si="17"/>
        <v>2224484</v>
      </c>
      <c r="P36" s="14">
        <f t="shared" si="17"/>
        <v>0</v>
      </c>
    </row>
    <row r="37" ht="54.75" customHeight="1" spans="1:16">
      <c r="A37" s="24"/>
      <c r="B37" s="24"/>
      <c r="C37" s="25"/>
      <c r="D37" s="26"/>
      <c r="E37" s="26"/>
      <c r="F37" s="26"/>
      <c r="G37" s="27"/>
      <c r="H37" s="27"/>
      <c r="I37" s="27"/>
      <c r="J37" s="27"/>
      <c r="K37" s="27"/>
      <c r="L37" s="27"/>
      <c r="M37" s="27"/>
      <c r="N37" s="27"/>
      <c r="O37" s="27"/>
      <c r="P37" s="27"/>
    </row>
    <row r="38" ht="42" customHeight="1" spans="1:16">
      <c r="A38" s="28" t="s">
        <v>80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hidden="1" spans="1:16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ht="92.25" customHeight="1" spans="1:16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</sheetData>
  <mergeCells count="24">
    <mergeCell ref="A5:P5"/>
    <mergeCell ref="A6:P6"/>
    <mergeCell ref="E9:I9"/>
    <mergeCell ref="J9:O9"/>
    <mergeCell ref="G10:H10"/>
    <mergeCell ref="M10:N10"/>
    <mergeCell ref="A38:P38"/>
    <mergeCell ref="A41:P41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60" fitToHeight="500" orientation="landscape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2024-09-09T08:58:00Z</cp:lastPrinted>
  <dcterms:modified xsi:type="dcterms:W3CDTF">2024-09-12T07:32:39Z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B92C293EABE743F18026EB30C12520ED_12</vt:lpwstr>
  </property>
  <property fmtid="{D5CDD505-2E9C-101B-9397-08002B2CF9AE}" pid="3" name="KSOProductBuildVer">
    <vt:lpwstr>1049-12.2.0.18165</vt:lpwstr>
  </property>
</Properties>
</file>