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Лист1!$A$1:$P$34</definedName>
  </definedNames>
  <calcPr calcId="124519"/>
</workbook>
</file>

<file path=xl/calcChain.xml><?xml version="1.0" encoding="utf-8"?>
<calcChain xmlns="http://schemas.openxmlformats.org/spreadsheetml/2006/main">
  <c r="F32" i="1"/>
  <c r="G32"/>
  <c r="H32"/>
  <c r="I32"/>
  <c r="J32"/>
  <c r="K32"/>
  <c r="L32"/>
  <c r="M32"/>
  <c r="N32"/>
  <c r="O32"/>
  <c r="P32"/>
  <c r="E32"/>
  <c r="O22"/>
  <c r="O15" s="1"/>
  <c r="O14" s="1"/>
  <c r="L22"/>
  <c r="L15" s="1"/>
  <c r="L14" s="1"/>
  <c r="F26"/>
  <c r="F25" s="1"/>
  <c r="G26"/>
  <c r="G25" s="1"/>
  <c r="H26"/>
  <c r="H25" s="1"/>
  <c r="I26"/>
  <c r="I25" s="1"/>
  <c r="J26"/>
  <c r="J25" s="1"/>
  <c r="K26"/>
  <c r="K25" s="1"/>
  <c r="L26"/>
  <c r="L25" s="1"/>
  <c r="M26"/>
  <c r="M25" s="1"/>
  <c r="N26"/>
  <c r="N25" s="1"/>
  <c r="O26"/>
  <c r="O25" s="1"/>
  <c r="P26"/>
  <c r="P25" s="1"/>
  <c r="E26"/>
  <c r="E25" s="1"/>
  <c r="P27"/>
  <c r="P15"/>
  <c r="F15"/>
  <c r="G15"/>
  <c r="H15"/>
  <c r="I15"/>
  <c r="I14" s="1"/>
  <c r="J15"/>
  <c r="K15"/>
  <c r="M15"/>
  <c r="M14" s="1"/>
  <c r="N15"/>
  <c r="E15"/>
  <c r="E14" s="1"/>
  <c r="P17"/>
  <c r="P18"/>
  <c r="P19"/>
  <c r="P20"/>
  <c r="P21"/>
  <c r="P22"/>
  <c r="P23"/>
  <c r="P24"/>
  <c r="F14"/>
  <c r="K14"/>
  <c r="P16"/>
  <c r="N14"/>
  <c r="J14"/>
  <c r="H14"/>
  <c r="G14"/>
  <c r="P14" l="1"/>
</calcChain>
</file>

<file path=xl/sharedStrings.xml><?xml version="1.0" encoding="utf-8"?>
<sst xmlns="http://schemas.openxmlformats.org/spreadsheetml/2006/main" count="85" uniqueCount="74">
  <si>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</si>
  <si>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</si>
  <si>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</si>
  <si>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</si>
  <si>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</si>
  <si>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</si>
  <si>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</si>
  <si>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</si>
  <si>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</si>
  <si>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</si>
  <si>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</si>
  <si>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</si>
  <si>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</si>
  <si>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</si>
  <si>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</si>
  <si>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</si>
  <si>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</si>
  <si>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</si>
  <si>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</si>
  <si>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</si>
  <si>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видатків  бюджету Дрогобицької міської територіальної громади на 2024 рік</t>
  </si>
  <si>
    <t>1355300000</t>
  </si>
  <si>
    <t>0443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</si>
  <si>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</si>
  <si>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</si>
  <si>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</si>
  <si>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</si>
  <si>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</si>
  <si>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</si>
  <si>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</si>
  <si>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0717322</t>
  </si>
  <si>
    <t>7322</t>
  </si>
  <si>
    <t>Будівництво медичних установ та закладів</t>
  </si>
  <si>
    <t>Начальник  фінансового управління                                                                               Оксана САВРАН</t>
  </si>
  <si>
    <t>до рішення сесії</t>
  </si>
  <si>
    <t>Додаток 3</t>
  </si>
  <si>
    <t>0600000</t>
  </si>
  <si>
    <t>Відділ освіти виконавчих органів Дрогобицької міської ради</t>
  </si>
  <si>
    <t>0610000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</si>
  <si>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</si>
  <si>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</si>
  <si>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</si>
  <si>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</si>
  <si>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</si>
  <si>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</si>
  <si>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</si>
  <si>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</si>
  <si>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0611181</t>
  </si>
  <si>
    <t>0611182</t>
  </si>
  <si>
    <t>0611291</t>
  </si>
  <si>
    <t>0611292</t>
  </si>
  <si>
    <t>0611403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</si>
  <si>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</si>
  <si>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 xml:space="preserve"> 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</si>
  <si>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0990</t>
  </si>
  <si>
    <t xml:space="preserve"> 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</si>
  <si>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</si>
  <si>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</si>
  <si>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</si>
  <si>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</si>
  <si>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</si>
  <si>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</si>
  <si>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</si>
  <si>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</si>
  <si>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</si>
  <si>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</si>
  <si>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1200000</t>
  </si>
  <si>
    <t>Департамент міського господарства Дрогобицької міської ради</t>
  </si>
  <si>
    <t>1210000</t>
  </si>
  <si>
    <t>1210180</t>
  </si>
  <si>
    <t>0180</t>
  </si>
  <si>
    <t>0133</t>
  </si>
  <si>
    <t>Інша діяльність у сфері державного управління</t>
  </si>
  <si>
    <t>від______________2024 №_______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</si>
</sst>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3" fillId="0" borderId="0" xfId="0" applyFont="1"/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quotePrefix="1" applyFont="1" applyFill="1" applyBorder="1" applyAlignment="1">
      <alignment horizontal="center" vertical="center" wrapText="1"/>
    </xf>
    <xf numFmtId="4" fontId="7" fillId="2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view="pageBreakPreview" zoomScale="89" zoomScaleSheetLayoutView="89" workbookViewId="0">
      <pane xSplit="7" ySplit="13" topLeftCell="H17" activePane="bottomRight" state="frozen"/>
      <selection pane="topRight" activeCell="H1" sqref="H1"/>
      <selection pane="bottomLeft" activeCell="A16" sqref="A16"/>
      <selection pane="bottomRight" activeCell="N4" sqref="N4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.42578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N1" s="9" t="s">
        <v>35</v>
      </c>
    </row>
    <row r="2" spans="1:16" ht="15.75">
      <c r="N2" s="9" t="s">
        <v>34</v>
      </c>
    </row>
    <row r="3" spans="1:16" ht="15.75">
      <c r="N3" s="9" t="s">
        <v>73</v>
      </c>
    </row>
    <row r="5" spans="1:16" ht="21">
      <c r="A5" s="35" t="s">
        <v>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6" ht="21">
      <c r="A6" s="35" t="s">
        <v>20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>
      <c r="A7" s="14" t="s">
        <v>21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37" t="s">
        <v>2</v>
      </c>
      <c r="B9" s="37" t="s">
        <v>3</v>
      </c>
      <c r="C9" s="37" t="s">
        <v>4</v>
      </c>
      <c r="D9" s="38" t="s">
        <v>5</v>
      </c>
      <c r="E9" s="38" t="s">
        <v>6</v>
      </c>
      <c r="F9" s="38"/>
      <c r="G9" s="38"/>
      <c r="H9" s="38"/>
      <c r="I9" s="38"/>
      <c r="J9" s="38" t="s">
        <v>11</v>
      </c>
      <c r="K9" s="38"/>
      <c r="L9" s="38"/>
      <c r="M9" s="38"/>
      <c r="N9" s="38"/>
      <c r="O9" s="38"/>
      <c r="P9" s="38" t="s">
        <v>13</v>
      </c>
    </row>
    <row r="10" spans="1:16" s="10" customFormat="1">
      <c r="A10" s="38"/>
      <c r="B10" s="38"/>
      <c r="C10" s="38"/>
      <c r="D10" s="38"/>
      <c r="E10" s="39" t="s">
        <v>7</v>
      </c>
      <c r="F10" s="39" t="s">
        <v>17</v>
      </c>
      <c r="G10" s="39" t="s">
        <v>8</v>
      </c>
      <c r="H10" s="39"/>
      <c r="I10" s="39" t="s">
        <v>10</v>
      </c>
      <c r="J10" s="39" t="s">
        <v>7</v>
      </c>
      <c r="K10" s="39" t="s">
        <v>12</v>
      </c>
      <c r="L10" s="39" t="s">
        <v>17</v>
      </c>
      <c r="M10" s="39" t="s">
        <v>8</v>
      </c>
      <c r="N10" s="39"/>
      <c r="O10" s="39" t="s">
        <v>10</v>
      </c>
      <c r="P10" s="38"/>
    </row>
    <row r="11" spans="1:16" s="10" customFormat="1">
      <c r="A11" s="38"/>
      <c r="B11" s="38"/>
      <c r="C11" s="38"/>
      <c r="D11" s="38"/>
      <c r="E11" s="39"/>
      <c r="F11" s="39"/>
      <c r="G11" s="39" t="s">
        <v>18</v>
      </c>
      <c r="H11" s="39" t="s">
        <v>9</v>
      </c>
      <c r="I11" s="39"/>
      <c r="J11" s="39"/>
      <c r="K11" s="39"/>
      <c r="L11" s="39"/>
      <c r="M11" s="39" t="s">
        <v>19</v>
      </c>
      <c r="N11" s="39" t="s">
        <v>9</v>
      </c>
      <c r="O11" s="39"/>
      <c r="P11" s="38"/>
    </row>
    <row r="12" spans="1:16" s="10" customFormat="1" ht="44.25" customHeight="1">
      <c r="A12" s="38"/>
      <c r="B12" s="38"/>
      <c r="C12" s="38"/>
      <c r="D12" s="38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8"/>
    </row>
    <row r="13" spans="1:16" s="10" customFormat="1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  <c r="L13" s="15">
        <v>12</v>
      </c>
      <c r="M13" s="15">
        <v>13</v>
      </c>
      <c r="N13" s="15">
        <v>14</v>
      </c>
      <c r="O13" s="15">
        <v>15</v>
      </c>
      <c r="P13" s="15">
        <v>16</v>
      </c>
    </row>
    <row r="14" spans="1:16" s="10" customFormat="1" ht="21.75" customHeight="1">
      <c r="A14" s="27" t="s">
        <v>36</v>
      </c>
      <c r="B14" s="11"/>
      <c r="C14" s="12"/>
      <c r="D14" s="28" t="s">
        <v>37</v>
      </c>
      <c r="E14" s="13">
        <f>E15</f>
        <v>10160302</v>
      </c>
      <c r="F14" s="13">
        <f t="shared" ref="F14:O14" si="0">F15</f>
        <v>10160302</v>
      </c>
      <c r="G14" s="13">
        <f t="shared" si="0"/>
        <v>-2854900</v>
      </c>
      <c r="H14" s="13">
        <f t="shared" si="0"/>
        <v>0</v>
      </c>
      <c r="I14" s="13">
        <f t="shared" si="0"/>
        <v>0</v>
      </c>
      <c r="J14" s="13">
        <f t="shared" si="0"/>
        <v>4361540</v>
      </c>
      <c r="K14" s="13">
        <f t="shared" si="0"/>
        <v>4361540</v>
      </c>
      <c r="L14" s="13">
        <f t="shared" si="0"/>
        <v>211238.39999999999</v>
      </c>
      <c r="M14" s="13">
        <f t="shared" si="0"/>
        <v>0</v>
      </c>
      <c r="N14" s="13">
        <f t="shared" si="0"/>
        <v>0</v>
      </c>
      <c r="O14" s="13">
        <f t="shared" si="0"/>
        <v>4150301.6</v>
      </c>
      <c r="P14" s="13">
        <f t="shared" ref="P14:P27" si="1">E14+J14</f>
        <v>14521842</v>
      </c>
    </row>
    <row r="15" spans="1:16" s="10" customFormat="1">
      <c r="A15" s="27" t="s">
        <v>38</v>
      </c>
      <c r="B15" s="11"/>
      <c r="C15" s="12"/>
      <c r="D15" s="13"/>
      <c r="E15" s="13">
        <f>SUM(E16:E24)</f>
        <v>10160302</v>
      </c>
      <c r="F15" s="13">
        <f t="shared" ref="F15:P15" si="2">SUM(F16:F24)</f>
        <v>10160302</v>
      </c>
      <c r="G15" s="13">
        <f t="shared" si="2"/>
        <v>-2854900</v>
      </c>
      <c r="H15" s="13">
        <f t="shared" si="2"/>
        <v>0</v>
      </c>
      <c r="I15" s="13">
        <f t="shared" si="2"/>
        <v>0</v>
      </c>
      <c r="J15" s="13">
        <f t="shared" si="2"/>
        <v>4361540</v>
      </c>
      <c r="K15" s="13">
        <f t="shared" si="2"/>
        <v>4361540</v>
      </c>
      <c r="L15" s="13">
        <f t="shared" si="2"/>
        <v>211238.39999999999</v>
      </c>
      <c r="M15" s="13">
        <f t="shared" si="2"/>
        <v>0</v>
      </c>
      <c r="N15" s="13">
        <f t="shared" si="2"/>
        <v>0</v>
      </c>
      <c r="O15" s="13">
        <f t="shared" si="2"/>
        <v>4150301.6</v>
      </c>
      <c r="P15" s="13">
        <f t="shared" si="2"/>
        <v>14521842</v>
      </c>
    </row>
    <row r="16" spans="1:16" s="10" customFormat="1">
      <c r="A16" s="31" t="s">
        <v>39</v>
      </c>
      <c r="B16" s="31" t="s">
        <v>40</v>
      </c>
      <c r="C16" s="32" t="s">
        <v>41</v>
      </c>
      <c r="D16" s="34" t="s">
        <v>42</v>
      </c>
      <c r="E16" s="30">
        <v>-2500000</v>
      </c>
      <c r="F16" s="30">
        <v>-2500000</v>
      </c>
      <c r="G16" s="30">
        <v>-1500000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3">
        <f t="shared" si="1"/>
        <v>-2500000</v>
      </c>
    </row>
    <row r="17" spans="1:16" s="10" customFormat="1" ht="25.5">
      <c r="A17" s="31" t="s">
        <v>58</v>
      </c>
      <c r="B17" s="31" t="s">
        <v>59</v>
      </c>
      <c r="C17" s="32" t="s">
        <v>60</v>
      </c>
      <c r="D17" s="34" t="s">
        <v>61</v>
      </c>
      <c r="E17" s="30">
        <v>-676850</v>
      </c>
      <c r="F17" s="30">
        <v>-676850</v>
      </c>
      <c r="G17" s="30">
        <v>-554900</v>
      </c>
      <c r="H17" s="30"/>
      <c r="I17" s="30"/>
      <c r="J17" s="30"/>
      <c r="K17" s="30"/>
      <c r="L17" s="30"/>
      <c r="M17" s="30"/>
      <c r="N17" s="30"/>
      <c r="O17" s="30"/>
      <c r="P17" s="33">
        <f t="shared" si="1"/>
        <v>-676850</v>
      </c>
    </row>
    <row r="18" spans="1:16" s="10" customFormat="1" ht="25.5">
      <c r="A18" s="31" t="s">
        <v>43</v>
      </c>
      <c r="B18" s="31" t="s">
        <v>44</v>
      </c>
      <c r="C18" s="32" t="s">
        <v>45</v>
      </c>
      <c r="D18" s="34" t="s">
        <v>46</v>
      </c>
      <c r="E18" s="30">
        <v>3200000</v>
      </c>
      <c r="F18" s="30">
        <v>3200000</v>
      </c>
      <c r="G18" s="30">
        <v>-300000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3">
        <f t="shared" si="1"/>
        <v>3200000</v>
      </c>
    </row>
    <row r="19" spans="1:16" s="10" customFormat="1" ht="38.25">
      <c r="A19" s="31" t="s">
        <v>47</v>
      </c>
      <c r="B19" s="26">
        <v>1181</v>
      </c>
      <c r="C19" s="32" t="s">
        <v>54</v>
      </c>
      <c r="D19" s="29" t="s">
        <v>52</v>
      </c>
      <c r="E19" s="30">
        <v>324249</v>
      </c>
      <c r="F19" s="30">
        <v>324249</v>
      </c>
      <c r="G19" s="30">
        <v>0</v>
      </c>
      <c r="H19" s="30">
        <v>0</v>
      </c>
      <c r="I19" s="30">
        <v>0</v>
      </c>
      <c r="J19" s="30">
        <v>352601</v>
      </c>
      <c r="K19" s="30">
        <v>352601</v>
      </c>
      <c r="L19" s="30">
        <v>0</v>
      </c>
      <c r="M19" s="30">
        <v>0</v>
      </c>
      <c r="N19" s="30">
        <v>0</v>
      </c>
      <c r="O19" s="30">
        <v>352601</v>
      </c>
      <c r="P19" s="33">
        <f t="shared" si="1"/>
        <v>676850</v>
      </c>
    </row>
    <row r="20" spans="1:16" s="10" customFormat="1" ht="38.25">
      <c r="A20" s="31" t="s">
        <v>48</v>
      </c>
      <c r="B20" s="26">
        <v>1182</v>
      </c>
      <c r="C20" s="32" t="s">
        <v>54</v>
      </c>
      <c r="D20" s="29" t="s">
        <v>53</v>
      </c>
      <c r="E20" s="30">
        <v>2059065.4</v>
      </c>
      <c r="F20" s="30">
        <v>2059065.4</v>
      </c>
      <c r="G20" s="30">
        <v>0</v>
      </c>
      <c r="H20" s="30">
        <v>0</v>
      </c>
      <c r="I20" s="30">
        <v>0</v>
      </c>
      <c r="J20" s="30">
        <v>4032376.6</v>
      </c>
      <c r="K20" s="30">
        <v>4032376.6</v>
      </c>
      <c r="L20" s="30">
        <v>0</v>
      </c>
      <c r="M20" s="30">
        <v>0</v>
      </c>
      <c r="N20" s="30">
        <v>0</v>
      </c>
      <c r="O20" s="30">
        <v>4032376.6</v>
      </c>
      <c r="P20" s="33">
        <f t="shared" si="1"/>
        <v>6091442</v>
      </c>
    </row>
    <row r="21" spans="1:16" s="10" customFormat="1" ht="51">
      <c r="A21" s="31" t="s">
        <v>49</v>
      </c>
      <c r="B21" s="26">
        <v>1291</v>
      </c>
      <c r="C21" s="32" t="s">
        <v>54</v>
      </c>
      <c r="D21" s="29" t="s">
        <v>55</v>
      </c>
      <c r="E21" s="30">
        <v>23437.599999999999</v>
      </c>
      <c r="F21" s="30">
        <v>23437.599999999999</v>
      </c>
      <c r="G21" s="30">
        <v>0</v>
      </c>
      <c r="H21" s="30">
        <v>0</v>
      </c>
      <c r="I21" s="30">
        <v>0</v>
      </c>
      <c r="J21" s="30">
        <v>-23437.599999999999</v>
      </c>
      <c r="K21" s="30">
        <v>-23437.599999999999</v>
      </c>
      <c r="L21" s="30">
        <v>0</v>
      </c>
      <c r="M21" s="30">
        <v>0</v>
      </c>
      <c r="N21" s="30">
        <v>0</v>
      </c>
      <c r="O21" s="30">
        <v>-23437.599999999999</v>
      </c>
      <c r="P21" s="33">
        <f t="shared" si="1"/>
        <v>0</v>
      </c>
    </row>
    <row r="22" spans="1:16" s="10" customFormat="1" ht="51">
      <c r="A22" s="31" t="s">
        <v>50</v>
      </c>
      <c r="B22" s="26">
        <v>1192</v>
      </c>
      <c r="C22" s="32" t="s">
        <v>54</v>
      </c>
      <c r="D22" s="29" t="s">
        <v>56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f>210938.4+300</f>
        <v>211238.39999999999</v>
      </c>
      <c r="M22" s="30">
        <v>0</v>
      </c>
      <c r="N22" s="30">
        <v>0</v>
      </c>
      <c r="O22" s="30">
        <f>-210938.4-300</f>
        <v>-211238.39999999999</v>
      </c>
      <c r="P22" s="33">
        <f t="shared" si="1"/>
        <v>0</v>
      </c>
    </row>
    <row r="23" spans="1:16" s="10" customFormat="1" ht="25.5">
      <c r="A23" s="31" t="s">
        <v>51</v>
      </c>
      <c r="B23" s="26">
        <v>1403</v>
      </c>
      <c r="C23" s="32" t="s">
        <v>54</v>
      </c>
      <c r="D23" s="29" t="s">
        <v>57</v>
      </c>
      <c r="E23" s="30">
        <v>8430400</v>
      </c>
      <c r="F23" s="30">
        <v>8430400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3">
        <f t="shared" si="1"/>
        <v>8430400</v>
      </c>
    </row>
    <row r="24" spans="1:16" s="10" customFormat="1" ht="25.5">
      <c r="A24" s="31" t="s">
        <v>62</v>
      </c>
      <c r="B24" s="31" t="s">
        <v>63</v>
      </c>
      <c r="C24" s="32" t="s">
        <v>64</v>
      </c>
      <c r="D24" s="34" t="s">
        <v>65</v>
      </c>
      <c r="E24" s="30">
        <v>-700000</v>
      </c>
      <c r="F24" s="30">
        <v>-700000</v>
      </c>
      <c r="G24" s="30">
        <v>-500000</v>
      </c>
      <c r="H24" s="30"/>
      <c r="I24" s="30"/>
      <c r="J24" s="30"/>
      <c r="K24" s="30"/>
      <c r="L24" s="30"/>
      <c r="M24" s="30"/>
      <c r="N24" s="30"/>
      <c r="O24" s="30"/>
      <c r="P24" s="33">
        <f t="shared" si="1"/>
        <v>-700000</v>
      </c>
    </row>
    <row r="25" spans="1:16">
      <c r="A25" s="42" t="s">
        <v>66</v>
      </c>
      <c r="B25" s="43"/>
      <c r="C25" s="44"/>
      <c r="D25" s="45" t="s">
        <v>67</v>
      </c>
      <c r="E25" s="16">
        <f>E26</f>
        <v>66052.12</v>
      </c>
      <c r="F25" s="16">
        <f t="shared" ref="F25:P26" si="3">F26</f>
        <v>66052.12</v>
      </c>
      <c r="G25" s="16">
        <f t="shared" si="3"/>
        <v>0</v>
      </c>
      <c r="H25" s="16">
        <f t="shared" si="3"/>
        <v>0</v>
      </c>
      <c r="I25" s="16">
        <f t="shared" si="3"/>
        <v>0</v>
      </c>
      <c r="J25" s="16">
        <f t="shared" si="3"/>
        <v>-66052.12</v>
      </c>
      <c r="K25" s="16">
        <f t="shared" si="3"/>
        <v>-66052.12</v>
      </c>
      <c r="L25" s="16">
        <f t="shared" si="3"/>
        <v>0</v>
      </c>
      <c r="M25" s="16">
        <f t="shared" si="3"/>
        <v>0</v>
      </c>
      <c r="N25" s="16">
        <f t="shared" si="3"/>
        <v>0</v>
      </c>
      <c r="O25" s="16">
        <f t="shared" si="3"/>
        <v>-66052.12</v>
      </c>
      <c r="P25" s="16">
        <f t="shared" si="3"/>
        <v>0</v>
      </c>
    </row>
    <row r="26" spans="1:16">
      <c r="A26" s="42" t="s">
        <v>68</v>
      </c>
      <c r="B26" s="43"/>
      <c r="C26" s="44"/>
      <c r="D26" s="16"/>
      <c r="E26" s="16">
        <f>E27</f>
        <v>66052.12</v>
      </c>
      <c r="F26" s="16">
        <f t="shared" si="3"/>
        <v>66052.12</v>
      </c>
      <c r="G26" s="16">
        <f t="shared" si="3"/>
        <v>0</v>
      </c>
      <c r="H26" s="16">
        <f t="shared" si="3"/>
        <v>0</v>
      </c>
      <c r="I26" s="16">
        <f t="shared" si="3"/>
        <v>0</v>
      </c>
      <c r="J26" s="16">
        <f t="shared" si="3"/>
        <v>-66052.12</v>
      </c>
      <c r="K26" s="16">
        <f t="shared" si="3"/>
        <v>-66052.12</v>
      </c>
      <c r="L26" s="16">
        <f t="shared" si="3"/>
        <v>0</v>
      </c>
      <c r="M26" s="16">
        <f t="shared" si="3"/>
        <v>0</v>
      </c>
      <c r="N26" s="16">
        <f t="shared" si="3"/>
        <v>0</v>
      </c>
      <c r="O26" s="16">
        <f t="shared" si="3"/>
        <v>-66052.12</v>
      </c>
      <c r="P26" s="16">
        <f t="shared" si="3"/>
        <v>0</v>
      </c>
    </row>
    <row r="27" spans="1:16">
      <c r="A27" s="46" t="s">
        <v>69</v>
      </c>
      <c r="B27" s="46" t="s">
        <v>70</v>
      </c>
      <c r="C27" s="47" t="s">
        <v>71</v>
      </c>
      <c r="D27" s="48" t="s">
        <v>72</v>
      </c>
      <c r="E27" s="17">
        <v>66052.12</v>
      </c>
      <c r="F27" s="17">
        <v>66052.12</v>
      </c>
      <c r="G27" s="17">
        <v>0</v>
      </c>
      <c r="H27" s="49">
        <v>0</v>
      </c>
      <c r="I27" s="49">
        <v>0</v>
      </c>
      <c r="J27" s="17">
        <v>-66052.12</v>
      </c>
      <c r="K27" s="17">
        <v>-66052.12</v>
      </c>
      <c r="L27" s="17">
        <v>0</v>
      </c>
      <c r="M27" s="17">
        <v>0</v>
      </c>
      <c r="N27" s="17">
        <v>0</v>
      </c>
      <c r="O27" s="17">
        <v>-66052.12</v>
      </c>
      <c r="P27" s="17">
        <f t="shared" si="1"/>
        <v>0</v>
      </c>
    </row>
    <row r="28" spans="1:16" s="10" customFormat="1" ht="26.25" customHeight="1">
      <c r="A28" s="18" t="s">
        <v>23</v>
      </c>
      <c r="B28" s="19"/>
      <c r="C28" s="20"/>
      <c r="D28" s="21" t="s">
        <v>24</v>
      </c>
      <c r="E28" s="16">
        <v>3200000</v>
      </c>
      <c r="F28" s="16">
        <v>3200000</v>
      </c>
      <c r="G28" s="16">
        <v>0</v>
      </c>
      <c r="H28" s="16">
        <v>0</v>
      </c>
      <c r="I28" s="16">
        <v>0</v>
      </c>
      <c r="J28" s="16">
        <v>-3200000.0000000005</v>
      </c>
      <c r="K28" s="16">
        <v>-1799446.6600000001</v>
      </c>
      <c r="L28" s="16">
        <v>0</v>
      </c>
      <c r="M28" s="16">
        <v>0</v>
      </c>
      <c r="N28" s="16">
        <v>0</v>
      </c>
      <c r="O28" s="16">
        <v>-3200000.0000000005</v>
      </c>
      <c r="P28" s="16">
        <v>0</v>
      </c>
    </row>
    <row r="29" spans="1:16" s="10" customFormat="1" ht="22.5" customHeight="1">
      <c r="A29" s="18" t="s">
        <v>25</v>
      </c>
      <c r="B29" s="19"/>
      <c r="C29" s="20"/>
      <c r="D29" s="22"/>
      <c r="E29" s="16">
        <v>3200000</v>
      </c>
      <c r="F29" s="16">
        <v>3200000</v>
      </c>
      <c r="G29" s="16">
        <v>0</v>
      </c>
      <c r="H29" s="16">
        <v>0</v>
      </c>
      <c r="I29" s="16">
        <v>0</v>
      </c>
      <c r="J29" s="16">
        <v>-3200000.0000000005</v>
      </c>
      <c r="K29" s="16">
        <v>-1799446.6600000001</v>
      </c>
      <c r="L29" s="16">
        <v>0</v>
      </c>
      <c r="M29" s="16">
        <v>0</v>
      </c>
      <c r="N29" s="16">
        <v>0</v>
      </c>
      <c r="O29" s="16">
        <v>-3200000.0000000005</v>
      </c>
      <c r="P29" s="16">
        <v>0</v>
      </c>
    </row>
    <row r="30" spans="1:16" s="10" customFormat="1" ht="18.75" customHeight="1">
      <c r="A30" s="23" t="s">
        <v>26</v>
      </c>
      <c r="B30" s="23" t="s">
        <v>27</v>
      </c>
      <c r="C30" s="24" t="s">
        <v>28</v>
      </c>
      <c r="D30" s="25" t="s">
        <v>29</v>
      </c>
      <c r="E30" s="17">
        <v>3200000</v>
      </c>
      <c r="F30" s="17">
        <v>3200000</v>
      </c>
      <c r="G30" s="17">
        <v>0</v>
      </c>
      <c r="H30" s="17">
        <v>0</v>
      </c>
      <c r="I30" s="17">
        <v>0</v>
      </c>
      <c r="J30" s="17">
        <v>-153736.35</v>
      </c>
      <c r="K30" s="17">
        <v>-153736.35</v>
      </c>
      <c r="L30" s="17">
        <v>0</v>
      </c>
      <c r="M30" s="17">
        <v>0</v>
      </c>
      <c r="N30" s="17">
        <v>0</v>
      </c>
      <c r="O30" s="17">
        <v>-153736.35</v>
      </c>
      <c r="P30" s="17">
        <v>3046263.65</v>
      </c>
    </row>
    <row r="31" spans="1:16" ht="19.5" customHeight="1">
      <c r="A31" s="23" t="s">
        <v>30</v>
      </c>
      <c r="B31" s="23" t="s">
        <v>31</v>
      </c>
      <c r="C31" s="24" t="s">
        <v>22</v>
      </c>
      <c r="D31" s="25" t="s">
        <v>32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-3046263.6500000004</v>
      </c>
      <c r="K31" s="17">
        <v>-1645710.31</v>
      </c>
      <c r="L31" s="17">
        <v>0</v>
      </c>
      <c r="M31" s="17">
        <v>0</v>
      </c>
      <c r="N31" s="17">
        <v>0</v>
      </c>
      <c r="O31" s="17">
        <v>-3046263.6500000004</v>
      </c>
      <c r="P31" s="17">
        <v>-3046263.6500000004</v>
      </c>
    </row>
    <row r="32" spans="1:16" s="10" customFormat="1" ht="30.75" customHeight="1">
      <c r="A32" s="11" t="s">
        <v>14</v>
      </c>
      <c r="B32" s="11" t="s">
        <v>14</v>
      </c>
      <c r="C32" s="12" t="s">
        <v>14</v>
      </c>
      <c r="D32" s="13" t="s">
        <v>15</v>
      </c>
      <c r="E32" s="13">
        <f>E28+E14+E25</f>
        <v>13426354.119999999</v>
      </c>
      <c r="F32" s="13">
        <f t="shared" ref="F32:P32" si="4">F28+F14+F25</f>
        <v>13426354.119999999</v>
      </c>
      <c r="G32" s="13">
        <f t="shared" si="4"/>
        <v>-2854900</v>
      </c>
      <c r="H32" s="13">
        <f t="shared" si="4"/>
        <v>0</v>
      </c>
      <c r="I32" s="13">
        <f t="shared" si="4"/>
        <v>0</v>
      </c>
      <c r="J32" s="13">
        <f t="shared" si="4"/>
        <v>1095487.8799999994</v>
      </c>
      <c r="K32" s="13">
        <f t="shared" si="4"/>
        <v>2496041.2199999997</v>
      </c>
      <c r="L32" s="13">
        <f t="shared" si="4"/>
        <v>211238.39999999999</v>
      </c>
      <c r="M32" s="13">
        <f t="shared" si="4"/>
        <v>0</v>
      </c>
      <c r="N32" s="13">
        <f t="shared" si="4"/>
        <v>0</v>
      </c>
      <c r="O32" s="13">
        <f t="shared" si="4"/>
        <v>884249.47999999963</v>
      </c>
      <c r="P32" s="13">
        <f t="shared" si="4"/>
        <v>14521842</v>
      </c>
    </row>
    <row r="33" spans="1:16" ht="64.5" customHeight="1">
      <c r="A33" s="5"/>
      <c r="B33" s="5"/>
      <c r="C33" s="6"/>
      <c r="D33" s="7"/>
      <c r="E33" s="7"/>
      <c r="F33" s="7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1:16" ht="42" customHeight="1">
      <c r="A34" s="40" t="s">
        <v>33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</row>
    <row r="35" spans="1:16" hidden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16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</row>
    <row r="37" spans="1:16" ht="92.25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</row>
  </sheetData>
  <mergeCells count="24">
    <mergeCell ref="A34:P34"/>
    <mergeCell ref="A37:P37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43307086614173229" right="0.19685039370078741" top="0.19685039370078741" bottom="0.19685039370078741" header="0" footer="0"/>
  <pageSetup paperSize="9" scale="56" fitToHeight="500" orientation="landscape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2024-10-11T06:50:42Z</cp:lastPrinted>
  <dcterms:created xsi:type="dcterms:W3CDTF">2022-11-08T08:12:38Z</dcterms:created>
  <dcterms:modified xsi:type="dcterms:W3CDTF">2024-10-11T06:55:28Z</dcterms:modified>
</cp:coreProperties>
</file>