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040" windowHeight="1185"/>
  </bookViews>
  <sheets>
    <sheet name="Лист1" sheetId="1" r:id="rId1"/>
  </sheets>
  <definedNames>
    <definedName name="_xlnm.Print_Area" localSheetId="0">Лист1!$A$1:$F$70</definedName>
  </definedNames>
  <calcPr calcId="124519"/>
</workbook>
</file>

<file path=xl/calcChain.xml><?xml version="1.0" encoding="utf-8"?>
<calcChain xmlns="http://schemas.openxmlformats.org/spreadsheetml/2006/main">
  <c r="J12" i="1"/>
  <c r="E12"/>
  <c r="E62" s="1"/>
  <c r="F12"/>
  <c r="D12"/>
  <c r="E54"/>
  <c r="F54"/>
  <c r="F34"/>
  <c r="D34"/>
  <c r="E55"/>
  <c r="F55"/>
  <c r="D55"/>
  <c r="D54" s="1"/>
  <c r="C56"/>
  <c r="F56"/>
  <c r="D35"/>
  <c r="F35"/>
  <c r="E35"/>
  <c r="E34" s="1"/>
  <c r="C36"/>
  <c r="C37"/>
  <c r="C38"/>
  <c r="D46"/>
  <c r="D26"/>
  <c r="D47"/>
  <c r="C53"/>
  <c r="E52"/>
  <c r="F52"/>
  <c r="D52"/>
  <c r="E50"/>
  <c r="F50"/>
  <c r="D50"/>
  <c r="C51"/>
  <c r="C49"/>
  <c r="D43"/>
  <c r="C43" s="1"/>
  <c r="C44"/>
  <c r="D27"/>
  <c r="C31"/>
  <c r="E27"/>
  <c r="F27"/>
  <c r="C28"/>
  <c r="C25"/>
  <c r="E24"/>
  <c r="E23" s="1"/>
  <c r="F24"/>
  <c r="F23" s="1"/>
  <c r="D24"/>
  <c r="D14"/>
  <c r="C17"/>
  <c r="C16"/>
  <c r="E21"/>
  <c r="E20" s="1"/>
  <c r="F21"/>
  <c r="F20" s="1"/>
  <c r="D21"/>
  <c r="C21" s="1"/>
  <c r="C22"/>
  <c r="C48"/>
  <c r="E47"/>
  <c r="F47"/>
  <c r="D32"/>
  <c r="C32" s="1"/>
  <c r="C33"/>
  <c r="C66"/>
  <c r="E65"/>
  <c r="E64" s="1"/>
  <c r="E63" s="1"/>
  <c r="D65"/>
  <c r="F65"/>
  <c r="F64" s="1"/>
  <c r="F63" s="1"/>
  <c r="E39"/>
  <c r="F39"/>
  <c r="E59"/>
  <c r="E58" s="1"/>
  <c r="F59"/>
  <c r="F58" s="1"/>
  <c r="C61"/>
  <c r="D60"/>
  <c r="D59" s="1"/>
  <c r="C45"/>
  <c r="E18"/>
  <c r="F18"/>
  <c r="E14"/>
  <c r="F14"/>
  <c r="D41"/>
  <c r="D18"/>
  <c r="C57"/>
  <c r="C42"/>
  <c r="C30"/>
  <c r="C29"/>
  <c r="C19"/>
  <c r="C15"/>
  <c r="C34" l="1"/>
  <c r="C55"/>
  <c r="C35"/>
  <c r="C46"/>
  <c r="C52"/>
  <c r="C50"/>
  <c r="C24"/>
  <c r="C23" s="1"/>
  <c r="C27"/>
  <c r="C18"/>
  <c r="D13"/>
  <c r="C60"/>
  <c r="D23"/>
  <c r="D40"/>
  <c r="C40" s="1"/>
  <c r="F13"/>
  <c r="F62" s="1"/>
  <c r="F67" s="1"/>
  <c r="C26"/>
  <c r="C41"/>
  <c r="C65"/>
  <c r="C47"/>
  <c r="D20"/>
  <c r="C20" s="1"/>
  <c r="E13"/>
  <c r="E67" s="1"/>
  <c r="D58"/>
  <c r="C58" s="1"/>
  <c r="C59"/>
  <c r="C14"/>
  <c r="C54"/>
  <c r="D64"/>
  <c r="D39" l="1"/>
  <c r="D62" s="1"/>
  <c r="C13"/>
  <c r="C12"/>
  <c r="D63"/>
  <c r="C63" s="1"/>
  <c r="C64"/>
  <c r="C39" l="1"/>
  <c r="C62"/>
  <c r="D67"/>
  <c r="C67" s="1"/>
</calcChain>
</file>

<file path=xl/sharedStrings.xml><?xml version="1.0" encoding="utf-8"?>
<sst xmlns="http://schemas.openxmlformats.org/spreadsheetml/2006/main" count="71" uniqueCount="70">
  <si>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</si>
  <si>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</si>
  <si>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</si>
  <si>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</si>
  <si>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</si>
  <si>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</si>
  <si>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</si>
  <si>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</si>
  <si>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</si>
  <si>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</si>
  <si>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</si>
  <si>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</si>
  <si>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</si>
  <si>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</si>
  <si>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</si>
  <si>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</si>
  <si>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</si>
  <si>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Єдиний податок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</si>
  <si>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</si>
  <si>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</si>
  <si>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</si>
  <si>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</si>
  <si>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</si>
  <si>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</si>
  <si>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Адміністративний збір за державну реєстрацію речових прав на нерухоме майно та їх обтяжень</t>
  </si>
  <si>
    <t>Інші неподаткові надходження</t>
  </si>
  <si>
    <t>Доходи від операцій з капіталом</t>
  </si>
  <si>
    <t>Надходження від продажу основного капіталу</t>
  </si>
  <si>
    <t>Разом доходів</t>
  </si>
  <si>
    <t>1355300000</t>
  </si>
  <si>
    <t>(код бюджету)</t>
  </si>
  <si>
    <t>від ___________2024 №______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</si>
  <si>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</si>
  <si>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</si>
  <si>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</si>
  <si>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</si>
  <si>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</si>
  <si>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</si>
  <si>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</si>
  <si>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</si>
  <si>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 xml:space="preserve"> 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(родючого шару ґрунту) без спеціального дозволу; відшкодування збитків за погіршення якості ґрунтового покриву тощо та за неодержання доходів у зв'язку з тимчасовим невикористанням земельних ділянок</t>
  </si>
  <si>
    <t>Єдиний податок з юридичних осіб</t>
  </si>
  <si>
    <t>Рентна плата та плата за використання інших природних ресурсів</t>
  </si>
  <si>
    <t>Рентна плата за користування надрами загальнодержавного значення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</si>
  <si>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</si>
  <si>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 із доходів спеціалістів резидента Дія Сіті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</si>
  <si>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</si>
  <si>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за користування надрами для видобування природного газу</t>
  </si>
  <si>
    <t>Внутрішні податки на товари та послуги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</si>
  <si>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</si>
  <si>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</si>
  <si>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</si>
  <si>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Орендна плата з юридичних осіб</t>
  </si>
  <si>
    <t>Транспортний податок з юридичних осіб</t>
  </si>
  <si>
    <t>Адміністративні штрафи та інші санкції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</si>
  <si>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пов'язаних з такою державною реєстрацією</t>
  </si>
  <si>
    <t>Надходження від орендної плати за користування цілісним майновим комплексом та іншим державним майном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</si>
  <si>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</si>
  <si>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</si>
  <si>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</si>
  <si>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</si>
  <si>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Субвенції з місцевих бюджетів іншим місцевим бюджетам</t>
  </si>
  <si>
    <t>Інші податки та збори</t>
  </si>
  <si>
    <t>Екологічний податок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</si>
  <si>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</si>
  <si>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</si>
  <si>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</si>
  <si>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</si>
  <si>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до рішення сесії</t>
  </si>
  <si>
    <t xml:space="preserve">Начальник  фінансового управління                                                            Оксана САВРАН
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</si>
</sst>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5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0" fontId="0" fillId="2" borderId="1" xfId="0" applyFont="1" applyFill="1" applyBorder="1" applyAlignment="1">
      <alignment vertical="center" wrapText="1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2" borderId="1" xfId="0" applyFont="1" applyFill="1" applyBorder="1" applyAlignment="1">
      <alignment vertical="center" wrapText="1"/>
    </xf>
    <xf numFmtId="4" fontId="3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8" fillId="0" borderId="1" xfId="0" applyFont="1" applyBorder="1"/>
    <xf numFmtId="4" fontId="8" fillId="2" borderId="1" xfId="0" applyNumberFormat="1" applyFont="1" applyFill="1" applyBorder="1" applyAlignment="1">
      <alignment vertical="center"/>
    </xf>
    <xf numFmtId="0" fontId="0" fillId="0" borderId="1" xfId="0" applyBorder="1"/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wrapText="1"/>
    </xf>
    <xf numFmtId="0" fontId="3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73"/>
  <sheetViews>
    <sheetView tabSelected="1" view="pageBreakPreview" topLeftCell="A61" zoomScale="110" zoomScaleSheetLayoutView="110" workbookViewId="0">
      <selection activeCell="A70" sqref="A70:F70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68</v>
      </c>
    </row>
    <row r="3" spans="1:12">
      <c r="E3" s="1" t="s">
        <v>31</v>
      </c>
    </row>
    <row r="5" spans="1:12" ht="42.75" customHeight="1">
      <c r="A5" s="35" t="s">
        <v>38</v>
      </c>
      <c r="B5" s="36"/>
      <c r="C5" s="36"/>
      <c r="D5" s="36"/>
      <c r="E5" s="36"/>
      <c r="F5" s="36"/>
      <c r="H5" s="12"/>
      <c r="L5" s="12"/>
    </row>
    <row r="6" spans="1:12" ht="25.5" customHeight="1">
      <c r="A6" s="17" t="s">
        <v>29</v>
      </c>
      <c r="B6" s="2"/>
      <c r="C6" s="2"/>
      <c r="D6" s="2"/>
      <c r="E6" s="2"/>
      <c r="F6" s="2"/>
    </row>
    <row r="7" spans="1:12">
      <c r="A7" s="3" t="s">
        <v>30</v>
      </c>
      <c r="F7" s="4" t="s">
        <v>1</v>
      </c>
    </row>
    <row r="8" spans="1:12">
      <c r="A8" s="37" t="s">
        <v>2</v>
      </c>
      <c r="B8" s="37" t="s">
        <v>3</v>
      </c>
      <c r="C8" s="37" t="s">
        <v>4</v>
      </c>
      <c r="D8" s="37" t="s">
        <v>5</v>
      </c>
      <c r="E8" s="37" t="s">
        <v>6</v>
      </c>
      <c r="F8" s="37"/>
    </row>
    <row r="9" spans="1:12">
      <c r="A9" s="37"/>
      <c r="B9" s="37"/>
      <c r="C9" s="37"/>
      <c r="D9" s="37"/>
      <c r="E9" s="37" t="s">
        <v>7</v>
      </c>
      <c r="F9" s="38" t="s">
        <v>8</v>
      </c>
    </row>
    <row r="10" spans="1:12">
      <c r="A10" s="37"/>
      <c r="B10" s="37"/>
      <c r="C10" s="37"/>
      <c r="D10" s="37"/>
      <c r="E10" s="37"/>
      <c r="F10" s="37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>
      <c r="A12" s="6">
        <v>10000000</v>
      </c>
      <c r="B12" s="7" t="s">
        <v>9</v>
      </c>
      <c r="C12" s="8">
        <f t="shared" ref="C12:C31" si="0">D12+E12</f>
        <v>7141800</v>
      </c>
      <c r="D12" s="8">
        <f>D13+D26+D20+D23+D34</f>
        <v>6886800</v>
      </c>
      <c r="E12" s="26">
        <f t="shared" ref="E12:F12" si="1">E13+E26+E20+E23+E34</f>
        <v>255000</v>
      </c>
      <c r="F12" s="26">
        <f t="shared" si="1"/>
        <v>0</v>
      </c>
      <c r="J12" s="12">
        <f>D15+D16+D17+D19+D22+D25+D28+D29+D30+D31+D33+D42+D44+D45+D48+D51+D53+D560+D56+D57+D61+D49</f>
        <v>7300000</v>
      </c>
    </row>
    <row r="13" spans="1:12" ht="25.5">
      <c r="A13" s="6">
        <v>11000000</v>
      </c>
      <c r="B13" s="7" t="s">
        <v>10</v>
      </c>
      <c r="C13" s="8">
        <f t="shared" si="0"/>
        <v>-310000</v>
      </c>
      <c r="D13" s="8">
        <f>D14+D18</f>
        <v>-310000</v>
      </c>
      <c r="E13" s="8">
        <f>E14+E18</f>
        <v>0</v>
      </c>
      <c r="F13" s="8">
        <f>F14+F18</f>
        <v>0</v>
      </c>
    </row>
    <row r="14" spans="1:12">
      <c r="A14" s="6">
        <v>11010000</v>
      </c>
      <c r="B14" s="7" t="s">
        <v>11</v>
      </c>
      <c r="C14" s="8">
        <f t="shared" si="0"/>
        <v>-330000</v>
      </c>
      <c r="D14" s="8">
        <f>SUM(D15:D17)</f>
        <v>-330000</v>
      </c>
      <c r="E14" s="8">
        <f>SUM(E15:E15)</f>
        <v>0</v>
      </c>
      <c r="F14" s="8">
        <f>SUM(F15:F15)</f>
        <v>0</v>
      </c>
    </row>
    <row r="15" spans="1:12" s="1" customFormat="1" ht="38.25">
      <c r="A15" s="9">
        <v>11010400</v>
      </c>
      <c r="B15" s="10" t="s">
        <v>44</v>
      </c>
      <c r="C15" s="11">
        <f t="shared" si="0"/>
        <v>100000</v>
      </c>
      <c r="D15" s="11">
        <v>100000</v>
      </c>
      <c r="E15" s="11">
        <v>0</v>
      </c>
      <c r="F15" s="11">
        <v>0</v>
      </c>
    </row>
    <row r="16" spans="1:12" s="1" customFormat="1" ht="25.5">
      <c r="A16" s="9">
        <v>11011200</v>
      </c>
      <c r="B16" s="10" t="s">
        <v>45</v>
      </c>
      <c r="C16" s="11">
        <f t="shared" si="0"/>
        <v>-500000</v>
      </c>
      <c r="D16" s="11">
        <v>-500000</v>
      </c>
      <c r="E16" s="11">
        <v>0</v>
      </c>
      <c r="F16" s="11">
        <v>0</v>
      </c>
    </row>
    <row r="17" spans="1:6" s="1" customFormat="1" ht="38.25">
      <c r="A17" s="9">
        <v>11011300</v>
      </c>
      <c r="B17" s="10" t="s">
        <v>46</v>
      </c>
      <c r="C17" s="11">
        <f t="shared" si="0"/>
        <v>70000</v>
      </c>
      <c r="D17" s="11">
        <v>70000</v>
      </c>
      <c r="E17" s="11">
        <v>0</v>
      </c>
      <c r="F17" s="11">
        <v>0</v>
      </c>
    </row>
    <row r="18" spans="1:6">
      <c r="A18" s="6">
        <v>11020000</v>
      </c>
      <c r="B18" s="7" t="s">
        <v>12</v>
      </c>
      <c r="C18" s="8">
        <f>D18+E18</f>
        <v>20000</v>
      </c>
      <c r="D18" s="8">
        <f>SUM(D19)</f>
        <v>20000</v>
      </c>
      <c r="E18" s="8">
        <f>SUM(E19)</f>
        <v>0</v>
      </c>
      <c r="F18" s="8">
        <f>SUM(F19)</f>
        <v>0</v>
      </c>
    </row>
    <row r="19" spans="1:6" s="1" customFormat="1" ht="25.5">
      <c r="A19" s="9">
        <v>11020200</v>
      </c>
      <c r="B19" s="10" t="s">
        <v>13</v>
      </c>
      <c r="C19" s="11">
        <f t="shared" si="0"/>
        <v>20000</v>
      </c>
      <c r="D19" s="11">
        <v>20000</v>
      </c>
      <c r="E19" s="11">
        <v>0</v>
      </c>
      <c r="F19" s="11">
        <v>0</v>
      </c>
    </row>
    <row r="20" spans="1:6" s="1" customFormat="1" ht="25.5">
      <c r="A20" s="23">
        <v>13000000</v>
      </c>
      <c r="B20" s="24" t="s">
        <v>42</v>
      </c>
      <c r="C20" s="26">
        <f>D20+E20</f>
        <v>-100000</v>
      </c>
      <c r="D20" s="26">
        <f>D21</f>
        <v>-100000</v>
      </c>
      <c r="E20" s="26">
        <f>E21</f>
        <v>0</v>
      </c>
      <c r="F20" s="26">
        <f>F21</f>
        <v>0</v>
      </c>
    </row>
    <row r="21" spans="1:6" s="1" customFormat="1" ht="25.5">
      <c r="A21" s="23">
        <v>13030000</v>
      </c>
      <c r="B21" s="25" t="s">
        <v>43</v>
      </c>
      <c r="C21" s="26">
        <f>D21+E21</f>
        <v>-100000</v>
      </c>
      <c r="D21" s="26">
        <f>SUM(D22)</f>
        <v>-100000</v>
      </c>
      <c r="E21" s="26">
        <f>SUM(E22)</f>
        <v>0</v>
      </c>
      <c r="F21" s="26">
        <f>SUM(F22)</f>
        <v>0</v>
      </c>
    </row>
    <row r="22" spans="1:6" s="1" customFormat="1" ht="25.5">
      <c r="A22" s="9">
        <v>13030800</v>
      </c>
      <c r="B22" s="10" t="s">
        <v>47</v>
      </c>
      <c r="C22" s="27">
        <f>D22+E22</f>
        <v>-100000</v>
      </c>
      <c r="D22" s="11">
        <v>-100000</v>
      </c>
      <c r="E22" s="11">
        <v>0</v>
      </c>
      <c r="F22" s="11">
        <v>0</v>
      </c>
    </row>
    <row r="23" spans="1:6" s="1" customFormat="1">
      <c r="A23" s="28">
        <v>14000000</v>
      </c>
      <c r="B23" s="29" t="s">
        <v>48</v>
      </c>
      <c r="C23" s="26">
        <f>C24</f>
        <v>2200000</v>
      </c>
      <c r="D23" s="26">
        <f t="shared" ref="D23:F23" si="2">D24</f>
        <v>2200000</v>
      </c>
      <c r="E23" s="26">
        <f t="shared" si="2"/>
        <v>0</v>
      </c>
      <c r="F23" s="26">
        <f t="shared" si="2"/>
        <v>0</v>
      </c>
    </row>
    <row r="24" spans="1:6" s="1" customFormat="1" ht="38.25">
      <c r="A24" s="30">
        <v>14040000</v>
      </c>
      <c r="B24" s="29" t="s">
        <v>49</v>
      </c>
      <c r="C24" s="26">
        <f>D24+E24</f>
        <v>2200000</v>
      </c>
      <c r="D24" s="31">
        <f>D25</f>
        <v>2200000</v>
      </c>
      <c r="E24" s="31">
        <f t="shared" ref="E24:F24" si="3">E25</f>
        <v>0</v>
      </c>
      <c r="F24" s="31">
        <f t="shared" si="3"/>
        <v>0</v>
      </c>
    </row>
    <row r="25" spans="1:6" s="1" customFormat="1" ht="76.5">
      <c r="A25" s="9">
        <v>14040100</v>
      </c>
      <c r="B25" s="10" t="s">
        <v>50</v>
      </c>
      <c r="C25" s="26">
        <f>D25+E25</f>
        <v>2200000</v>
      </c>
      <c r="D25" s="11">
        <v>2200000</v>
      </c>
      <c r="E25" s="11">
        <v>0</v>
      </c>
      <c r="F25" s="11">
        <v>0</v>
      </c>
    </row>
    <row r="26" spans="1:6" s="1" customFormat="1" ht="38.25">
      <c r="A26" s="6">
        <v>18000000</v>
      </c>
      <c r="B26" s="7" t="s">
        <v>14</v>
      </c>
      <c r="C26" s="8">
        <f t="shared" si="0"/>
        <v>5096800</v>
      </c>
      <c r="D26" s="8">
        <f>D27+D32</f>
        <v>5096800</v>
      </c>
      <c r="E26" s="8">
        <v>0</v>
      </c>
      <c r="F26" s="8">
        <v>0</v>
      </c>
    </row>
    <row r="27" spans="1:6" s="1" customFormat="1">
      <c r="A27" s="6">
        <v>18010000</v>
      </c>
      <c r="B27" s="7" t="s">
        <v>15</v>
      </c>
      <c r="C27" s="8">
        <f>D27+E27</f>
        <v>4518600</v>
      </c>
      <c r="D27" s="8">
        <f>SUM(D28:D31)</f>
        <v>4518600</v>
      </c>
      <c r="E27" s="26">
        <f>SUM(E28:E30)</f>
        <v>0</v>
      </c>
      <c r="F27" s="26">
        <f>SUM(F28:F30)</f>
        <v>0</v>
      </c>
    </row>
    <row r="28" spans="1:6" s="1" customFormat="1" ht="51">
      <c r="A28" s="21">
        <v>18010200</v>
      </c>
      <c r="B28" s="22" t="s">
        <v>51</v>
      </c>
      <c r="C28" s="11">
        <f t="shared" si="0"/>
        <v>1800000</v>
      </c>
      <c r="D28" s="27">
        <v>1800000</v>
      </c>
      <c r="E28" s="27">
        <v>0</v>
      </c>
      <c r="F28" s="27">
        <v>0</v>
      </c>
    </row>
    <row r="29" spans="1:6" s="1" customFormat="1" ht="51">
      <c r="A29" s="9">
        <v>18010300</v>
      </c>
      <c r="B29" s="10" t="s">
        <v>16</v>
      </c>
      <c r="C29" s="11">
        <f t="shared" si="0"/>
        <v>2200000</v>
      </c>
      <c r="D29" s="11">
        <v>2200000</v>
      </c>
      <c r="E29" s="11">
        <v>0</v>
      </c>
      <c r="F29" s="11">
        <v>0</v>
      </c>
    </row>
    <row r="30" spans="1:6" s="1" customFormat="1">
      <c r="A30" s="9">
        <v>18010600</v>
      </c>
      <c r="B30" s="10" t="s">
        <v>52</v>
      </c>
      <c r="C30" s="11">
        <f t="shared" si="0"/>
        <v>500000</v>
      </c>
      <c r="D30" s="11">
        <v>500000</v>
      </c>
      <c r="E30" s="11">
        <v>0</v>
      </c>
      <c r="F30" s="11">
        <v>0</v>
      </c>
    </row>
    <row r="31" spans="1:6" s="1" customFormat="1">
      <c r="A31" s="9">
        <v>18011100</v>
      </c>
      <c r="B31" s="10" t="s">
        <v>53</v>
      </c>
      <c r="C31" s="11">
        <f t="shared" si="0"/>
        <v>18600</v>
      </c>
      <c r="D31" s="11">
        <v>18600</v>
      </c>
      <c r="E31" s="11">
        <v>0</v>
      </c>
      <c r="F31" s="11">
        <v>0</v>
      </c>
    </row>
    <row r="32" spans="1:6" s="1" customFormat="1">
      <c r="A32" s="6">
        <v>18050000</v>
      </c>
      <c r="B32" s="7" t="s">
        <v>17</v>
      </c>
      <c r="C32" s="8">
        <f>D32+E32</f>
        <v>578200</v>
      </c>
      <c r="D32" s="8">
        <f>SUM(D33:D33)</f>
        <v>578200</v>
      </c>
      <c r="E32" s="8">
        <v>0</v>
      </c>
      <c r="F32" s="8">
        <v>0</v>
      </c>
    </row>
    <row r="33" spans="1:9" s="1" customFormat="1">
      <c r="A33" s="18">
        <v>18050300</v>
      </c>
      <c r="B33" s="19" t="s">
        <v>41</v>
      </c>
      <c r="C33" s="11">
        <f t="shared" ref="C33:C53" si="4">D33+E33</f>
        <v>578200</v>
      </c>
      <c r="D33" s="20">
        <v>578200</v>
      </c>
      <c r="E33" s="27">
        <v>0</v>
      </c>
      <c r="F33" s="27">
        <v>0</v>
      </c>
    </row>
    <row r="34" spans="1:9" s="1" customFormat="1">
      <c r="A34" s="6">
        <v>19000000</v>
      </c>
      <c r="B34" s="30" t="s">
        <v>62</v>
      </c>
      <c r="C34" s="31">
        <f t="shared" si="4"/>
        <v>255000</v>
      </c>
      <c r="D34" s="26">
        <f>D35</f>
        <v>0</v>
      </c>
      <c r="E34" s="26">
        <f t="shared" ref="E34:F34" si="5">E35</f>
        <v>255000</v>
      </c>
      <c r="F34" s="26">
        <f t="shared" si="5"/>
        <v>0</v>
      </c>
    </row>
    <row r="35" spans="1:9" s="1" customFormat="1">
      <c r="A35" s="6">
        <v>19010000</v>
      </c>
      <c r="B35" s="30" t="s">
        <v>63</v>
      </c>
      <c r="C35" s="31">
        <f t="shared" si="4"/>
        <v>255000</v>
      </c>
      <c r="D35" s="26">
        <f>SUM(D36:D38)</f>
        <v>0</v>
      </c>
      <c r="E35" s="26">
        <f>SUM(E36:E38)</f>
        <v>255000</v>
      </c>
      <c r="F35" s="26">
        <f>SUM(F36:F38)</f>
        <v>0</v>
      </c>
    </row>
    <row r="36" spans="1:9" s="1" customFormat="1" ht="63.75">
      <c r="A36" s="32">
        <v>19010100</v>
      </c>
      <c r="B36" s="33" t="s">
        <v>64</v>
      </c>
      <c r="C36" s="11">
        <f t="shared" si="4"/>
        <v>20000</v>
      </c>
      <c r="D36" s="27">
        <v>0</v>
      </c>
      <c r="E36" s="27">
        <v>20000</v>
      </c>
      <c r="F36" s="27">
        <v>0</v>
      </c>
    </row>
    <row r="37" spans="1:9" s="1" customFormat="1" ht="25.5">
      <c r="A37" s="32">
        <v>19010200</v>
      </c>
      <c r="B37" s="34" t="s">
        <v>65</v>
      </c>
      <c r="C37" s="11">
        <f t="shared" si="4"/>
        <v>140000</v>
      </c>
      <c r="D37" s="27">
        <v>0</v>
      </c>
      <c r="E37" s="27">
        <v>140000</v>
      </c>
      <c r="F37" s="27">
        <v>0</v>
      </c>
    </row>
    <row r="38" spans="1:9" s="1" customFormat="1" ht="51">
      <c r="A38" s="32">
        <v>19010300</v>
      </c>
      <c r="B38" s="34" t="s">
        <v>66</v>
      </c>
      <c r="C38" s="11">
        <f t="shared" si="4"/>
        <v>95000</v>
      </c>
      <c r="D38" s="27">
        <v>0</v>
      </c>
      <c r="E38" s="27">
        <v>95000</v>
      </c>
      <c r="F38" s="27"/>
    </row>
    <row r="39" spans="1:9" s="1" customFormat="1">
      <c r="A39" s="6">
        <v>20000000</v>
      </c>
      <c r="B39" s="7" t="s">
        <v>18</v>
      </c>
      <c r="C39" s="8">
        <f t="shared" si="4"/>
        <v>496600</v>
      </c>
      <c r="D39" s="8">
        <f>D40+D46+D54</f>
        <v>401600</v>
      </c>
      <c r="E39" s="8">
        <f>E40+E46+E54</f>
        <v>95000</v>
      </c>
      <c r="F39" s="8">
        <f>F40+F46+F54</f>
        <v>0</v>
      </c>
    </row>
    <row r="40" spans="1:9" s="1" customFormat="1" ht="25.5">
      <c r="A40" s="6">
        <v>21000000</v>
      </c>
      <c r="B40" s="7" t="s">
        <v>19</v>
      </c>
      <c r="C40" s="8">
        <f t="shared" si="4"/>
        <v>135000</v>
      </c>
      <c r="D40" s="8">
        <f>D41+D43</f>
        <v>135000</v>
      </c>
      <c r="E40" s="8">
        <v>0</v>
      </c>
      <c r="F40" s="8">
        <v>0</v>
      </c>
      <c r="I40" s="16"/>
    </row>
    <row r="41" spans="1:9" s="1" customFormat="1" ht="93" customHeight="1">
      <c r="A41" s="6">
        <v>21010000</v>
      </c>
      <c r="B41" s="7" t="s">
        <v>39</v>
      </c>
      <c r="C41" s="8">
        <f t="shared" si="4"/>
        <v>200000</v>
      </c>
      <c r="D41" s="8">
        <f>SUM(D42)</f>
        <v>200000</v>
      </c>
      <c r="E41" s="8">
        <v>0</v>
      </c>
      <c r="F41" s="8">
        <v>0</v>
      </c>
    </row>
    <row r="42" spans="1:9" s="1" customFormat="1" ht="51">
      <c r="A42" s="9">
        <v>21010300</v>
      </c>
      <c r="B42" s="10" t="s">
        <v>20</v>
      </c>
      <c r="C42" s="11">
        <f t="shared" si="4"/>
        <v>200000</v>
      </c>
      <c r="D42" s="11">
        <v>200000</v>
      </c>
      <c r="E42" s="11">
        <v>0</v>
      </c>
      <c r="F42" s="11">
        <v>0</v>
      </c>
    </row>
    <row r="43" spans="1:9" s="1" customFormat="1">
      <c r="A43" s="6">
        <v>21080000</v>
      </c>
      <c r="B43" s="7" t="s">
        <v>21</v>
      </c>
      <c r="C43" s="8">
        <f t="shared" si="4"/>
        <v>-65000</v>
      </c>
      <c r="D43" s="8">
        <f>SUM(D44:D45)</f>
        <v>-65000</v>
      </c>
      <c r="E43" s="8">
        <v>0</v>
      </c>
      <c r="F43" s="8">
        <v>0</v>
      </c>
    </row>
    <row r="44" spans="1:9" s="1" customFormat="1">
      <c r="A44" s="21">
        <v>21081100</v>
      </c>
      <c r="B44" s="22" t="s">
        <v>54</v>
      </c>
      <c r="C44" s="27">
        <f t="shared" si="4"/>
        <v>-100000</v>
      </c>
      <c r="D44" s="27">
        <v>-100000</v>
      </c>
      <c r="E44" s="27">
        <v>0</v>
      </c>
      <c r="F44" s="27">
        <v>0</v>
      </c>
    </row>
    <row r="45" spans="1:9" s="1" customFormat="1" ht="89.25">
      <c r="A45" s="9">
        <v>21081500</v>
      </c>
      <c r="B45" s="10" t="s">
        <v>32</v>
      </c>
      <c r="C45" s="27">
        <f t="shared" si="4"/>
        <v>35000</v>
      </c>
      <c r="D45" s="11">
        <v>35000</v>
      </c>
      <c r="E45" s="11">
        <v>0</v>
      </c>
      <c r="F45" s="11">
        <v>0</v>
      </c>
    </row>
    <row r="46" spans="1:9" s="1" customFormat="1" ht="25.5">
      <c r="A46" s="6">
        <v>22000000</v>
      </c>
      <c r="B46" s="7" t="s">
        <v>22</v>
      </c>
      <c r="C46" s="8">
        <f t="shared" si="4"/>
        <v>146600</v>
      </c>
      <c r="D46" s="8">
        <f>D47+D50+D52</f>
        <v>146600</v>
      </c>
      <c r="E46" s="8">
        <v>0</v>
      </c>
      <c r="F46" s="8">
        <v>0</v>
      </c>
    </row>
    <row r="47" spans="1:9" s="1" customFormat="1">
      <c r="A47" s="6">
        <v>22010000</v>
      </c>
      <c r="B47" s="7" t="s">
        <v>23</v>
      </c>
      <c r="C47" s="8">
        <f>SUM(C48:C48)</f>
        <v>50000</v>
      </c>
      <c r="D47" s="8">
        <f>SUM(D48:D49)</f>
        <v>66600</v>
      </c>
      <c r="E47" s="8">
        <f>SUM(E48:E48)</f>
        <v>0</v>
      </c>
      <c r="F47" s="8">
        <f>SUM(F48:F48)</f>
        <v>0</v>
      </c>
    </row>
    <row r="48" spans="1:9" s="1" customFormat="1" ht="25.5">
      <c r="A48" s="9">
        <v>22012600</v>
      </c>
      <c r="B48" s="10" t="s">
        <v>24</v>
      </c>
      <c r="C48" s="11">
        <f t="shared" si="4"/>
        <v>50000</v>
      </c>
      <c r="D48" s="11">
        <v>50000</v>
      </c>
      <c r="E48" s="11">
        <v>0</v>
      </c>
      <c r="F48" s="11">
        <v>0</v>
      </c>
    </row>
    <row r="49" spans="1:9" s="1" customFormat="1" ht="89.25">
      <c r="A49" s="9">
        <v>22012900</v>
      </c>
      <c r="B49" s="10" t="s">
        <v>55</v>
      </c>
      <c r="C49" s="11">
        <f t="shared" si="4"/>
        <v>16600</v>
      </c>
      <c r="D49" s="11">
        <v>16600</v>
      </c>
      <c r="E49" s="11">
        <v>0</v>
      </c>
      <c r="F49" s="11">
        <v>0</v>
      </c>
    </row>
    <row r="50" spans="1:9" s="1" customFormat="1" ht="38.25">
      <c r="A50" s="30">
        <v>22080000</v>
      </c>
      <c r="B50" s="29" t="s">
        <v>56</v>
      </c>
      <c r="C50" s="31">
        <f t="shared" si="4"/>
        <v>50000</v>
      </c>
      <c r="D50" s="31">
        <f>D51</f>
        <v>50000</v>
      </c>
      <c r="E50" s="31">
        <f t="shared" ref="E50:F50" si="6">E51</f>
        <v>0</v>
      </c>
      <c r="F50" s="31">
        <f t="shared" si="6"/>
        <v>0</v>
      </c>
    </row>
    <row r="51" spans="1:9" s="1" customFormat="1" ht="38.25">
      <c r="A51" s="9">
        <v>22080400</v>
      </c>
      <c r="B51" s="10" t="s">
        <v>57</v>
      </c>
      <c r="C51" s="11">
        <f t="shared" si="4"/>
        <v>50000</v>
      </c>
      <c r="D51" s="11">
        <v>50000</v>
      </c>
      <c r="E51" s="11"/>
      <c r="F51" s="11"/>
    </row>
    <row r="52" spans="1:9" s="1" customFormat="1">
      <c r="A52" s="28">
        <v>22090000</v>
      </c>
      <c r="B52" s="29" t="s">
        <v>58</v>
      </c>
      <c r="C52" s="31">
        <f t="shared" si="4"/>
        <v>30000</v>
      </c>
      <c r="D52" s="31">
        <f>D53</f>
        <v>30000</v>
      </c>
      <c r="E52" s="31">
        <f t="shared" ref="E52:F52" si="7">E53</f>
        <v>0</v>
      </c>
      <c r="F52" s="31">
        <f t="shared" si="7"/>
        <v>0</v>
      </c>
    </row>
    <row r="53" spans="1:9" s="1" customFormat="1" ht="51">
      <c r="A53" s="9">
        <v>22090100</v>
      </c>
      <c r="B53" s="10" t="s">
        <v>59</v>
      </c>
      <c r="C53" s="31">
        <f t="shared" si="4"/>
        <v>30000</v>
      </c>
      <c r="D53" s="11">
        <v>30000</v>
      </c>
      <c r="E53" s="11">
        <v>0</v>
      </c>
      <c r="F53" s="11">
        <v>0</v>
      </c>
    </row>
    <row r="54" spans="1:9" s="1" customFormat="1">
      <c r="A54" s="6">
        <v>24000000</v>
      </c>
      <c r="B54" s="7" t="s">
        <v>25</v>
      </c>
      <c r="C54" s="8">
        <f t="shared" ref="C54:C67" si="8">D54+E54</f>
        <v>215000</v>
      </c>
      <c r="D54" s="8">
        <f>D55</f>
        <v>120000</v>
      </c>
      <c r="E54" s="26">
        <f t="shared" ref="E54:F54" si="9">E55</f>
        <v>95000</v>
      </c>
      <c r="F54" s="26">
        <f t="shared" si="9"/>
        <v>0</v>
      </c>
    </row>
    <row r="55" spans="1:9" s="1" customFormat="1">
      <c r="A55" s="6">
        <v>24060000</v>
      </c>
      <c r="B55" s="25" t="s">
        <v>21</v>
      </c>
      <c r="C55" s="26">
        <f>D55+E55</f>
        <v>215000</v>
      </c>
      <c r="D55" s="26">
        <f>D57+D56</f>
        <v>120000</v>
      </c>
      <c r="E55" s="26">
        <f t="shared" ref="E55:F55" si="10">E57+E56</f>
        <v>95000</v>
      </c>
      <c r="F55" s="26">
        <f t="shared" si="10"/>
        <v>0</v>
      </c>
    </row>
    <row r="56" spans="1:9" s="1" customFormat="1" ht="51">
      <c r="A56" s="21">
        <v>24062100</v>
      </c>
      <c r="B56" s="22" t="s">
        <v>67</v>
      </c>
      <c r="C56" s="27">
        <f t="shared" si="8"/>
        <v>95000</v>
      </c>
      <c r="D56" s="27">
        <v>0</v>
      </c>
      <c r="E56" s="27">
        <v>95000</v>
      </c>
      <c r="F56" s="27">
        <f t="shared" ref="F56" si="11">G56+H56</f>
        <v>0</v>
      </c>
    </row>
    <row r="57" spans="1:9" s="1" customFormat="1" ht="148.5" customHeight="1">
      <c r="A57" s="9">
        <v>24062200</v>
      </c>
      <c r="B57" s="10" t="s">
        <v>40</v>
      </c>
      <c r="C57" s="11">
        <f t="shared" si="8"/>
        <v>120000</v>
      </c>
      <c r="D57" s="11">
        <v>120000</v>
      </c>
      <c r="E57" s="11">
        <v>0</v>
      </c>
      <c r="F57" s="11">
        <v>0</v>
      </c>
    </row>
    <row r="58" spans="1:9" s="1" customFormat="1">
      <c r="A58" s="6">
        <v>30000000</v>
      </c>
      <c r="B58" s="7" t="s">
        <v>26</v>
      </c>
      <c r="C58" s="8">
        <f t="shared" si="8"/>
        <v>11600</v>
      </c>
      <c r="D58" s="8">
        <f t="shared" ref="D58:F59" si="12">D59</f>
        <v>11600</v>
      </c>
      <c r="E58" s="8">
        <f t="shared" si="12"/>
        <v>0</v>
      </c>
      <c r="F58" s="8">
        <f t="shared" si="12"/>
        <v>0</v>
      </c>
    </row>
    <row r="59" spans="1:9" s="1" customFormat="1">
      <c r="A59" s="6">
        <v>31000000</v>
      </c>
      <c r="B59" s="7" t="s">
        <v>27</v>
      </c>
      <c r="C59" s="8">
        <f t="shared" si="8"/>
        <v>11600</v>
      </c>
      <c r="D59" s="8">
        <f t="shared" si="12"/>
        <v>11600</v>
      </c>
      <c r="E59" s="8">
        <f t="shared" si="12"/>
        <v>0</v>
      </c>
      <c r="F59" s="8">
        <f t="shared" si="12"/>
        <v>0</v>
      </c>
    </row>
    <row r="60" spans="1:9" s="1" customFormat="1" ht="76.5">
      <c r="A60" s="6">
        <v>31010000</v>
      </c>
      <c r="B60" s="7" t="s">
        <v>33</v>
      </c>
      <c r="C60" s="8">
        <f t="shared" si="8"/>
        <v>11600</v>
      </c>
      <c r="D60" s="8">
        <f>D61</f>
        <v>11600</v>
      </c>
      <c r="E60" s="8">
        <v>0</v>
      </c>
      <c r="F60" s="8">
        <v>0</v>
      </c>
    </row>
    <row r="61" spans="1:9" s="1" customFormat="1" ht="76.5">
      <c r="A61" s="13">
        <v>31010200</v>
      </c>
      <c r="B61" s="15" t="s">
        <v>34</v>
      </c>
      <c r="C61" s="14">
        <f t="shared" si="8"/>
        <v>11600</v>
      </c>
      <c r="D61" s="14">
        <v>11600</v>
      </c>
      <c r="E61" s="14">
        <v>0</v>
      </c>
      <c r="F61" s="14">
        <v>0</v>
      </c>
    </row>
    <row r="62" spans="1:9" s="1" customFormat="1" ht="25.5">
      <c r="A62" s="6"/>
      <c r="B62" s="7" t="s">
        <v>35</v>
      </c>
      <c r="C62" s="8">
        <f t="shared" si="8"/>
        <v>7650000</v>
      </c>
      <c r="D62" s="8">
        <f>D12+D39+D58</f>
        <v>7300000</v>
      </c>
      <c r="E62" s="26">
        <f>E12+E39+E58</f>
        <v>350000</v>
      </c>
      <c r="F62" s="26">
        <f>F12+F39+F58</f>
        <v>0</v>
      </c>
      <c r="H62" s="16"/>
    </row>
    <row r="63" spans="1:9" s="1" customFormat="1">
      <c r="A63" s="6">
        <v>40000000</v>
      </c>
      <c r="B63" s="7" t="s">
        <v>36</v>
      </c>
      <c r="C63" s="8">
        <f t="shared" si="8"/>
        <v>-259753.57</v>
      </c>
      <c r="D63" s="26">
        <f t="shared" ref="D63:F65" si="13">D64</f>
        <v>0</v>
      </c>
      <c r="E63" s="26">
        <f t="shared" si="13"/>
        <v>-259753.57</v>
      </c>
      <c r="F63" s="26">
        <f t="shared" si="13"/>
        <v>0</v>
      </c>
      <c r="I63" s="16"/>
    </row>
    <row r="64" spans="1:9" s="1" customFormat="1">
      <c r="A64" s="6">
        <v>41000000</v>
      </c>
      <c r="B64" s="7" t="s">
        <v>37</v>
      </c>
      <c r="C64" s="8">
        <f t="shared" si="8"/>
        <v>-259753.57</v>
      </c>
      <c r="D64" s="26">
        <f t="shared" si="13"/>
        <v>0</v>
      </c>
      <c r="E64" s="26">
        <f t="shared" si="13"/>
        <v>-259753.57</v>
      </c>
      <c r="F64" s="26">
        <f t="shared" si="13"/>
        <v>0</v>
      </c>
    </row>
    <row r="65" spans="1:8" ht="25.5">
      <c r="A65" s="6">
        <v>41050000</v>
      </c>
      <c r="B65" s="25" t="s">
        <v>61</v>
      </c>
      <c r="C65" s="8">
        <f t="shared" si="8"/>
        <v>-259753.57</v>
      </c>
      <c r="D65" s="26">
        <f t="shared" si="13"/>
        <v>0</v>
      </c>
      <c r="E65" s="26">
        <f t="shared" si="13"/>
        <v>-259753.57</v>
      </c>
      <c r="F65" s="26">
        <f t="shared" si="13"/>
        <v>0</v>
      </c>
    </row>
    <row r="66" spans="1:8" ht="38.25">
      <c r="A66" s="13">
        <v>41051100</v>
      </c>
      <c r="B66" s="10" t="s">
        <v>60</v>
      </c>
      <c r="C66" s="8">
        <f t="shared" si="8"/>
        <v>-259753.57</v>
      </c>
      <c r="D66" s="11">
        <v>0</v>
      </c>
      <c r="E66" s="11">
        <v>-259753.57</v>
      </c>
      <c r="F66" s="11">
        <v>0</v>
      </c>
    </row>
    <row r="67" spans="1:8" ht="24" customHeight="1">
      <c r="A67" s="6"/>
      <c r="B67" s="7" t="s">
        <v>28</v>
      </c>
      <c r="C67" s="8">
        <f t="shared" si="8"/>
        <v>7390246.4299999997</v>
      </c>
      <c r="D67" s="26">
        <f>D62+D63</f>
        <v>7300000</v>
      </c>
      <c r="E67" s="26">
        <f>E62+E63</f>
        <v>90246.43</v>
      </c>
      <c r="F67" s="26">
        <f>F62+F63</f>
        <v>0</v>
      </c>
      <c r="H67" s="12"/>
    </row>
    <row r="68" spans="1:8" s="40" customFormat="1" ht="18.75">
      <c r="A68" s="39"/>
      <c r="B68" s="39"/>
      <c r="C68" s="39"/>
      <c r="D68" s="39"/>
      <c r="E68" s="39"/>
      <c r="F68" s="39"/>
    </row>
    <row r="69" spans="1:8" s="40" customFormat="1">
      <c r="A69" s="2"/>
      <c r="B69" s="2"/>
      <c r="C69" s="2"/>
      <c r="D69" s="2"/>
      <c r="E69" s="2"/>
      <c r="F69" s="2"/>
    </row>
    <row r="70" spans="1:8" ht="38.25" customHeight="1">
      <c r="A70" s="41" t="s">
        <v>69</v>
      </c>
      <c r="B70" s="41"/>
      <c r="C70" s="41"/>
      <c r="D70" s="41"/>
      <c r="E70" s="41"/>
      <c r="F70" s="41"/>
    </row>
    <row r="71" spans="1:8" ht="6.75" customHeight="1"/>
    <row r="72" spans="1:8" hidden="1"/>
    <row r="73" spans="1:8" ht="115.5" customHeight="1"/>
  </sheetData>
  <mergeCells count="10">
    <mergeCell ref="A70:F70"/>
    <mergeCell ref="A68:F68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6" type="noConversion"/>
  <pageMargins left="0.59055118110236204" right="0.59055118110236204" top="0.39370078740157499" bottom="0.19" header="0" footer="0"/>
  <pageSetup paperSize="9" scale="86" fitToHeight="500" orientation="portrait" r:id="rId1"/>
  <rowBreaks count="3" manualBreakCount="3">
    <brk id="36" max="5" man="1"/>
    <brk id="57" max="5" man="1"/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2024-11-06T07:29:59Z</cp:lastPrinted>
  <dcterms:created xsi:type="dcterms:W3CDTF">2023-12-01T11:33:29Z</dcterms:created>
  <dcterms:modified xsi:type="dcterms:W3CDTF">2024-11-06T07:30:02Z</dcterms:modified>
</cp:coreProperties>
</file>