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00"/>
  </bookViews>
  <sheets>
    <sheet name="Лист1" sheetId="1" r:id="rId1"/>
  </sheets>
  <definedNames>
    <definedName name="_xlnm.Print_Area" localSheetId="0">Лист1!$A$1:$P$31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<sst xmlns="http://schemas.openxmlformats.org/spreadsheetml/2006/main" count="71" uniqueCount="63">
  <si>
    <t>Додаток 3</t>
  </si>
  <si>
    <t>до рішення сесії</t>
  </si>
  <si>
    <t>від 06.02.2025  №2994</t>
  </si>
  <si>
    <t>РОЗПОДІЛ</t>
  </si>
  <si>
    <t>видатків  бюджету Дрогобицької міської територіальної громади на 2025 рік</t>
  </si>
  <si>
    <t>1355300000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</si>
  <si>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</si>
  <si>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</si>
  <si>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</si>
  <si>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</si>
  <si>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</si>
  <si>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</si>
  <si>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</si>
  <si>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</si>
  <si>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</si>
  <si>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</si>
  <si>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
споживання</t>
  </si>
  <si>
    <t>з них</t>
  </si>
  <si>
    <t>видатки розвитку</t>
  </si>
  <si>
    <t>у тому числі бюджет розвитку</t>
  </si>
  <si>
    <t>оплата
 праці</t>
  </si>
  <si>
    <t>комунальні послуги та енергоносії</t>
  </si>
  <si>
    <t>оплата 
праці</t>
  </si>
  <si>
    <t>0200000</t>
  </si>
  <si>
    <t>Виконавчий комітет Дрогобицької міської ради</t>
  </si>
  <si>
    <t>0210000</t>
  </si>
  <si>
    <t>0210180</t>
  </si>
  <si>
    <t>0180</t>
  </si>
  <si>
    <t>0133</t>
  </si>
  <si>
    <t>Інша діяльність у сфері державного управління</t>
  </si>
  <si>
    <t>0215062</t>
  </si>
  <si>
    <t>5062</t>
  </si>
  <si>
    <t>0810</t>
  </si>
  <si>
    <t>Підтримка спорту вищих досягнень та організацій, які здійснюють фізкультурно-спортивну діяльність в регіоні</t>
  </si>
  <si>
    <t>0600000</t>
  </si>
  <si>
    <t>Відділ освіти виконавчих органів Дрогобицької міської ради</t>
  </si>
  <si>
    <t>0610000</t>
  </si>
  <si>
    <t>0611184</t>
  </si>
  <si>
    <t>0990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</si>
  <si>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`Нова українська школа` за рахунок субвенції з державного бюджету місцевим бюджетам</t>
  </si>
  <si>
    <t>1200000</t>
  </si>
  <si>
    <t>Департамент міського господарства Дрогобицької міської ради</t>
  </si>
  <si>
    <t>1210000</t>
  </si>
  <si>
    <t>1216020</t>
  </si>
  <si>
    <t>6020</t>
  </si>
  <si>
    <t>0620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</si>
  <si>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</si>
  <si>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1216030</t>
  </si>
  <si>
    <t>6030</t>
  </si>
  <si>
    <t>Організація благоустрою населених пунктів</t>
  </si>
  <si>
    <t>3117130</t>
  </si>
  <si>
    <t>7130</t>
  </si>
  <si>
    <t>0421</t>
  </si>
  <si>
    <t>Здійснення заходів із землеустрою</t>
  </si>
  <si>
    <t>1217330</t>
  </si>
  <si>
    <t>7330</t>
  </si>
  <si>
    <t>0443</t>
  </si>
  <si>
    <t>Будівництво інших об`єктів комунальної власності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</si>
  <si>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</si>
  <si>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</si>
  <si>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X</t>
  </si>
  <si>
    <t>УСЬОГО</t>
  </si>
  <si>
    <t xml:space="preserve">Начальник фінансового управління                                                                                                                                 Оксана САВРАН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</si>
</sst>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9">
    <font>
      <sz val="10"/>
      <color theme="1"/>
      <name val="Calibri"/>
      <charset val="204"/>
      <scheme val="minor"/>
    </font>
    <font>
      <b/>
      <sz val="16"/>
      <color theme="1"/>
      <name val="Calibri"/>
      <charset val="204"/>
      <scheme val="minor"/>
    </font>
    <font>
      <sz val="16"/>
      <color theme="1"/>
      <name val="Calibri"/>
      <charset val="204"/>
      <scheme val="minor"/>
    </font>
    <font>
      <sz val="8"/>
      <color theme="1"/>
      <name val="Calibri"/>
      <charset val="204"/>
      <scheme val="minor"/>
    </font>
    <font>
      <b/>
      <sz val="10"/>
      <name val="Calibri"/>
      <charset val="204"/>
      <scheme val="minor"/>
    </font>
    <font>
      <sz val="10"/>
      <name val="Calibri"/>
      <charset val="204"/>
      <scheme val="minor"/>
    </font>
    <font>
      <b/>
      <sz val="10"/>
      <color theme="1"/>
      <name val="Calibri"/>
      <charset val="204"/>
      <scheme val="minor"/>
    </font>
    <font>
      <b/>
      <sz val="16"/>
      <color theme="1"/>
      <name val="Times New Roman"/>
      <charset val="204"/>
    </font>
    <font>
      <sz val="12"/>
      <color theme="1"/>
      <name val="Calibri"/>
      <charset val="20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3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6" borderId="9" applyNumberForma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29">
    <xf numFmtId="0" fontId="0" fillId="0" borderId="0" xfId="0"/>
    <xf numFmtId="0" fontId="0" fillId="2" borderId="0" xfId="0" applyFont="1" applyFill="1"/>
    <xf numFmtId="0" fontId="0" fillId="2" borderId="0" xfId="0" applyFill="1"/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vertical="center" wrapText="1"/>
    </xf>
    <xf numFmtId="4" fontId="0" fillId="2" borderId="2" xfId="0" applyNumberFormat="1" applyFill="1" applyBorder="1" applyAlignment="1">
      <alignment horizontal="center" vertical="center" wrapText="1"/>
    </xf>
    <xf numFmtId="4" fontId="0" fillId="2" borderId="2" xfId="0" applyNumberForma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vertical="center" wrapText="1"/>
    </xf>
    <xf numFmtId="4" fontId="6" fillId="2" borderId="0" xfId="0" applyNumberFormat="1" applyFont="1" applyFill="1" applyBorder="1" applyAlignment="1">
      <alignment vertical="center" wrapText="1"/>
    </xf>
    <xf numFmtId="0" fontId="7" fillId="0" borderId="0" xfId="0" applyFont="1" applyAlignment="1">
      <alignment horizontal="center" wrapText="1"/>
    </xf>
    <xf numFmtId="0" fontId="8" fillId="2" borderId="0" xfId="0" applyFont="1" applyFill="1"/>
    <xf numFmtId="0" fontId="0" fillId="2" borderId="0" xfId="0" applyFill="1" applyAlignment="1">
      <alignment horizontal="right"/>
    </xf>
    <xf numFmtId="4" fontId="0" fillId="2" borderId="2" xfId="0" applyNumberFormat="1" applyFont="1" applyFill="1" applyBorder="1" applyAlignment="1">
      <alignment vertical="center" wrapText="1"/>
    </xf>
    <xf numFmtId="0" fontId="0" fillId="2" borderId="1" xfId="0" applyFill="1" applyBorder="1" applyAlignment="1" quotePrefix="1">
      <alignment horizontal="center"/>
    </xf>
    <xf numFmtId="0" fontId="4" fillId="2" borderId="2" xfId="0" applyFont="1" applyFill="1" applyBorder="1" applyAlignment="1" quotePrefix="1">
      <alignment horizontal="center" vertical="center" wrapText="1"/>
    </xf>
    <xf numFmtId="4" fontId="4" fillId="2" borderId="2" xfId="0" applyNumberFormat="1" applyFont="1" applyFill="1" applyBorder="1" applyAlignment="1" quotePrefix="1">
      <alignment vertical="center" wrapText="1"/>
    </xf>
    <xf numFmtId="0" fontId="5" fillId="2" borderId="2" xfId="0" applyFont="1" applyFill="1" applyBorder="1" applyAlignment="1" quotePrefix="1">
      <alignment horizontal="center" vertical="center" wrapText="1"/>
    </xf>
    <xf numFmtId="4" fontId="5" fillId="2" borderId="2" xfId="0" applyNumberFormat="1" applyFont="1" applyFill="1" applyBorder="1" applyAlignment="1" quotePrefix="1">
      <alignment horizontal="center" vertical="center" wrapText="1"/>
    </xf>
    <xf numFmtId="4" fontId="5" fillId="2" borderId="2" xfId="0" applyNumberFormat="1" applyFont="1" applyFill="1" applyBorder="1" applyAlignment="1" quotePrefix="1">
      <alignment vertical="center" wrapText="1"/>
    </xf>
    <xf numFmtId="4" fontId="4" fillId="2" borderId="2" xfId="0" applyNumberFormat="1" applyFont="1" applyFill="1" applyBorder="1" applyAlignment="1" quotePrefix="1">
      <alignment horizontal="center" vertical="center" wrapText="1"/>
    </xf>
    <xf numFmtId="0" fontId="0" fillId="2" borderId="2" xfId="0" applyFill="1" applyBorder="1" applyAlignment="1" quotePrefix="1">
      <alignment horizontal="center" vertical="center" wrapText="1"/>
    </xf>
    <xf numFmtId="4" fontId="0" fillId="2" borderId="2" xfId="0" applyNumberFormat="1" applyFill="1" applyBorder="1" applyAlignment="1" quotePrefix="1">
      <alignment horizontal="center" vertical="center" wrapText="1"/>
    </xf>
    <xf numFmtId="4" fontId="0" fillId="2" borderId="2" xfId="0" applyNumberFormat="1" applyFill="1" applyBorder="1" applyAlignment="1" quotePrefix="1">
      <alignment vertical="center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1"/>
  <sheetViews>
    <sheetView tabSelected="1" view="pageBreakPreview" zoomScale="89" zoomScaleNormal="100" workbookViewId="0">
      <pane xSplit="7" ySplit="13" topLeftCell="H20" activePane="bottomRight" state="frozen"/>
      <selection/>
      <selection pane="topRight"/>
      <selection pane="bottomLeft"/>
      <selection pane="bottomRight" activeCell="N3" sqref="N3"/>
    </sheetView>
  </sheetViews>
  <sheetFormatPr defaultColWidth="9" defaultRowHeight="12.75"/>
  <cols>
    <col min="1" max="1" width="12" style="2" customWidth="1"/>
    <col min="2" max="2" width="10.5714285714286" style="2" customWidth="1"/>
    <col min="3" max="3" width="10.8571428571429" style="2" customWidth="1"/>
    <col min="4" max="4" width="72.7142857142857" style="2" customWidth="1"/>
    <col min="5" max="5" width="13" style="2" customWidth="1"/>
    <col min="6" max="6" width="13.7142857142857" style="2" customWidth="1"/>
    <col min="7" max="7" width="12.5714285714286" style="2" customWidth="1"/>
    <col min="8" max="8" width="14.8571428571429" style="2" customWidth="1"/>
    <col min="9" max="9" width="11.8571428571429" style="2" customWidth="1"/>
    <col min="10" max="11" width="13.7142857142857" style="2" customWidth="1"/>
    <col min="12" max="12" width="14.1428571428571" style="2" customWidth="1"/>
    <col min="13" max="13" width="11.4285714285714" style="2" customWidth="1"/>
    <col min="14" max="14" width="12.1428571428571" style="2" customWidth="1"/>
    <col min="15" max="16" width="13.7142857142857" style="2" customWidth="1"/>
    <col min="17" max="17" width="11.2857142857143" customWidth="1"/>
  </cols>
  <sheetData>
    <row r="1" ht="15.75" spans="14:14">
      <c r="N1" s="26" t="s">
        <v>0</v>
      </c>
    </row>
    <row r="2" ht="15.75" spans="14:14">
      <c r="N2" s="26" t="s">
        <v>1</v>
      </c>
    </row>
    <row r="3" ht="15.75" spans="14:14">
      <c r="N3" s="26" t="s">
        <v>2</v>
      </c>
    </row>
    <row r="5" ht="21" spans="1:16">
      <c r="A5" s="3" t="s">
        <v>3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ht="21" spans="1:16">
      <c r="A6" s="3" t="s">
        <v>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>
      <c r="A7" s="29" t="s">
        <v>5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6">
      <c r="A8" s="7" t="s">
        <v>6</v>
      </c>
      <c r="P8" s="27" t="s">
        <v>7</v>
      </c>
    </row>
    <row r="9" spans="1:16">
      <c r="A9" s="8" t="s">
        <v>8</v>
      </c>
      <c r="B9" s="8" t="s">
        <v>9</v>
      </c>
      <c r="C9" s="8" t="s">
        <v>10</v>
      </c>
      <c r="D9" s="9" t="s">
        <v>11</v>
      </c>
      <c r="E9" s="9" t="s">
        <v>12</v>
      </c>
      <c r="F9" s="9"/>
      <c r="G9" s="9"/>
      <c r="H9" s="9"/>
      <c r="I9" s="9"/>
      <c r="J9" s="9" t="s">
        <v>13</v>
      </c>
      <c r="K9" s="9"/>
      <c r="L9" s="9"/>
      <c r="M9" s="9"/>
      <c r="N9" s="9"/>
      <c r="O9" s="9"/>
      <c r="P9" s="9" t="s">
        <v>14</v>
      </c>
    </row>
    <row r="10" spans="1:16">
      <c r="A10" s="9"/>
      <c r="B10" s="9"/>
      <c r="C10" s="9"/>
      <c r="D10" s="9"/>
      <c r="E10" s="9" t="s">
        <v>15</v>
      </c>
      <c r="F10" s="9" t="s">
        <v>16</v>
      </c>
      <c r="G10" s="9" t="s">
        <v>17</v>
      </c>
      <c r="H10" s="9"/>
      <c r="I10" s="9" t="s">
        <v>18</v>
      </c>
      <c r="J10" s="9" t="s">
        <v>15</v>
      </c>
      <c r="K10" s="9" t="s">
        <v>19</v>
      </c>
      <c r="L10" s="9" t="s">
        <v>16</v>
      </c>
      <c r="M10" s="9" t="s">
        <v>17</v>
      </c>
      <c r="N10" s="9"/>
      <c r="O10" s="9" t="s">
        <v>18</v>
      </c>
      <c r="P10" s="9"/>
    </row>
    <row r="11" spans="1:16">
      <c r="A11" s="9"/>
      <c r="B11" s="9"/>
      <c r="C11" s="9"/>
      <c r="D11" s="9"/>
      <c r="E11" s="9"/>
      <c r="F11" s="9"/>
      <c r="G11" s="9" t="s">
        <v>20</v>
      </c>
      <c r="H11" s="9" t="s">
        <v>21</v>
      </c>
      <c r="I11" s="9"/>
      <c r="J11" s="9"/>
      <c r="K11" s="9"/>
      <c r="L11" s="9"/>
      <c r="M11" s="9" t="s">
        <v>22</v>
      </c>
      <c r="N11" s="9" t="s">
        <v>21</v>
      </c>
      <c r="O11" s="9"/>
      <c r="P11" s="9"/>
    </row>
    <row r="12" ht="44.25" customHeight="1" spans="1:16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</row>
    <row r="13" spans="1:16">
      <c r="A13" s="9">
        <v>1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  <c r="G13" s="9">
        <v>7</v>
      </c>
      <c r="H13" s="9">
        <v>8</v>
      </c>
      <c r="I13" s="9">
        <v>9</v>
      </c>
      <c r="J13" s="9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9">
        <v>16</v>
      </c>
    </row>
    <row r="14" spans="1:16">
      <c r="A14" s="30" t="s">
        <v>23</v>
      </c>
      <c r="B14" s="10"/>
      <c r="C14" s="11"/>
      <c r="D14" s="31" t="s">
        <v>24</v>
      </c>
      <c r="E14" s="12">
        <f>E15</f>
        <v>0</v>
      </c>
      <c r="F14" s="12">
        <f t="shared" ref="F14:P14" si="0">F15</f>
        <v>0</v>
      </c>
      <c r="G14" s="12">
        <f t="shared" si="0"/>
        <v>0</v>
      </c>
      <c r="H14" s="12">
        <f t="shared" si="0"/>
        <v>0</v>
      </c>
      <c r="I14" s="12">
        <f t="shared" si="0"/>
        <v>0</v>
      </c>
      <c r="J14" s="12">
        <f t="shared" si="0"/>
        <v>0</v>
      </c>
      <c r="K14" s="12">
        <f t="shared" si="0"/>
        <v>0</v>
      </c>
      <c r="L14" s="12">
        <f t="shared" si="0"/>
        <v>0</v>
      </c>
      <c r="M14" s="12">
        <f t="shared" si="0"/>
        <v>0</v>
      </c>
      <c r="N14" s="12">
        <f t="shared" si="0"/>
        <v>0</v>
      </c>
      <c r="O14" s="20">
        <f t="shared" si="0"/>
        <v>0</v>
      </c>
      <c r="P14" s="20">
        <f t="shared" si="0"/>
        <v>0</v>
      </c>
    </row>
    <row r="15" spans="1:16">
      <c r="A15" s="30" t="s">
        <v>25</v>
      </c>
      <c r="B15" s="10"/>
      <c r="C15" s="11"/>
      <c r="D15" s="12"/>
      <c r="E15" s="12">
        <f>E16+E17</f>
        <v>0</v>
      </c>
      <c r="F15" s="12">
        <f t="shared" ref="F15:P15" si="1">F16+F17</f>
        <v>0</v>
      </c>
      <c r="G15" s="12">
        <f t="shared" si="1"/>
        <v>0</v>
      </c>
      <c r="H15" s="12">
        <f t="shared" si="1"/>
        <v>0</v>
      </c>
      <c r="I15" s="12">
        <f t="shared" si="1"/>
        <v>0</v>
      </c>
      <c r="J15" s="12">
        <f t="shared" si="1"/>
        <v>0</v>
      </c>
      <c r="K15" s="12">
        <f t="shared" si="1"/>
        <v>0</v>
      </c>
      <c r="L15" s="12">
        <f t="shared" si="1"/>
        <v>0</v>
      </c>
      <c r="M15" s="12">
        <f t="shared" si="1"/>
        <v>0</v>
      </c>
      <c r="N15" s="12">
        <f t="shared" si="1"/>
        <v>0</v>
      </c>
      <c r="O15" s="20">
        <f t="shared" si="1"/>
        <v>0</v>
      </c>
      <c r="P15" s="20">
        <f t="shared" si="1"/>
        <v>0</v>
      </c>
    </row>
    <row r="16" spans="1:16">
      <c r="A16" s="32" t="s">
        <v>26</v>
      </c>
      <c r="B16" s="32" t="s">
        <v>27</v>
      </c>
      <c r="C16" s="33" t="s">
        <v>28</v>
      </c>
      <c r="D16" s="34" t="s">
        <v>29</v>
      </c>
      <c r="E16" s="15">
        <v>200000</v>
      </c>
      <c r="F16" s="15">
        <v>200000</v>
      </c>
      <c r="G16" s="15">
        <v>0</v>
      </c>
      <c r="H16" s="15">
        <v>0</v>
      </c>
      <c r="I16" s="15">
        <v>0</v>
      </c>
      <c r="J16" s="15">
        <f>L16+O16</f>
        <v>0</v>
      </c>
      <c r="K16" s="15"/>
      <c r="L16" s="15">
        <v>0</v>
      </c>
      <c r="M16" s="15">
        <v>0</v>
      </c>
      <c r="N16" s="15">
        <v>0</v>
      </c>
      <c r="O16" s="17"/>
      <c r="P16" s="17">
        <f t="shared" ref="P16" si="2">E16+J16</f>
        <v>200000</v>
      </c>
    </row>
    <row r="17" ht="25.5" spans="1:16">
      <c r="A17" s="32" t="s">
        <v>30</v>
      </c>
      <c r="B17" s="32" t="s">
        <v>31</v>
      </c>
      <c r="C17" s="33" t="s">
        <v>32</v>
      </c>
      <c r="D17" s="34" t="s">
        <v>33</v>
      </c>
      <c r="E17" s="15">
        <v>-200000</v>
      </c>
      <c r="F17" s="15">
        <v>-200000</v>
      </c>
      <c r="G17" s="15">
        <v>0</v>
      </c>
      <c r="H17" s="15">
        <v>0</v>
      </c>
      <c r="I17" s="15">
        <v>0</v>
      </c>
      <c r="J17" s="15">
        <v>0</v>
      </c>
      <c r="K17" s="15"/>
      <c r="L17" s="15">
        <v>0</v>
      </c>
      <c r="M17" s="15">
        <v>0</v>
      </c>
      <c r="N17" s="15">
        <v>0</v>
      </c>
      <c r="O17" s="17"/>
      <c r="P17" s="17">
        <f t="shared" ref="P17" si="3">E17+J17</f>
        <v>-200000</v>
      </c>
    </row>
    <row r="18" spans="1:16">
      <c r="A18" s="13"/>
      <c r="B18" s="13"/>
      <c r="C18" s="14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7"/>
      <c r="P18" s="17"/>
    </row>
    <row r="19" spans="1:16">
      <c r="A19" s="30" t="s">
        <v>34</v>
      </c>
      <c r="B19" s="10"/>
      <c r="C19" s="11"/>
      <c r="D19" s="31" t="s">
        <v>35</v>
      </c>
      <c r="E19" s="12">
        <f>E20</f>
        <v>1660400</v>
      </c>
      <c r="F19" s="12">
        <f t="shared" ref="F19:P19" si="4">F20</f>
        <v>1660400</v>
      </c>
      <c r="G19" s="12">
        <f t="shared" si="4"/>
        <v>0</v>
      </c>
      <c r="H19" s="12">
        <f t="shared" si="4"/>
        <v>0</v>
      </c>
      <c r="I19" s="12">
        <f t="shared" si="4"/>
        <v>0</v>
      </c>
      <c r="J19" s="12">
        <f t="shared" si="4"/>
        <v>3655000</v>
      </c>
      <c r="K19" s="12">
        <f t="shared" si="4"/>
        <v>3655000</v>
      </c>
      <c r="L19" s="12">
        <f t="shared" si="4"/>
        <v>0</v>
      </c>
      <c r="M19" s="12">
        <f t="shared" si="4"/>
        <v>0</v>
      </c>
      <c r="N19" s="12">
        <f t="shared" si="4"/>
        <v>0</v>
      </c>
      <c r="O19" s="20">
        <f t="shared" si="4"/>
        <v>3655000</v>
      </c>
      <c r="P19" s="20">
        <f t="shared" si="4"/>
        <v>5315400</v>
      </c>
    </row>
    <row r="20" spans="1:16">
      <c r="A20" s="30" t="s">
        <v>36</v>
      </c>
      <c r="B20" s="10"/>
      <c r="C20" s="11"/>
      <c r="D20" s="12"/>
      <c r="E20" s="12">
        <f t="shared" ref="E20:P20" si="5">SUM(E21:E21)</f>
        <v>1660400</v>
      </c>
      <c r="F20" s="12">
        <f t="shared" si="5"/>
        <v>1660400</v>
      </c>
      <c r="G20" s="12">
        <f t="shared" si="5"/>
        <v>0</v>
      </c>
      <c r="H20" s="12">
        <f t="shared" si="5"/>
        <v>0</v>
      </c>
      <c r="I20" s="12">
        <f t="shared" si="5"/>
        <v>0</v>
      </c>
      <c r="J20" s="12">
        <f t="shared" si="5"/>
        <v>3655000</v>
      </c>
      <c r="K20" s="12">
        <f t="shared" si="5"/>
        <v>3655000</v>
      </c>
      <c r="L20" s="12">
        <f t="shared" si="5"/>
        <v>0</v>
      </c>
      <c r="M20" s="12">
        <f t="shared" si="5"/>
        <v>0</v>
      </c>
      <c r="N20" s="12">
        <f t="shared" si="5"/>
        <v>0</v>
      </c>
      <c r="O20" s="20">
        <f t="shared" si="5"/>
        <v>3655000</v>
      </c>
      <c r="P20" s="20">
        <f t="shared" si="5"/>
        <v>5315400</v>
      </c>
    </row>
    <row r="21" s="1" customFormat="1" ht="54.75" customHeight="1" spans="1:16">
      <c r="A21" s="32" t="s">
        <v>37</v>
      </c>
      <c r="B21" s="13">
        <v>1184</v>
      </c>
      <c r="C21" s="33" t="s">
        <v>38</v>
      </c>
      <c r="D21" s="15" t="s">
        <v>39</v>
      </c>
      <c r="E21" s="15">
        <f>F21+I21</f>
        <v>1660400</v>
      </c>
      <c r="F21" s="15">
        <v>1660400</v>
      </c>
      <c r="G21" s="15"/>
      <c r="H21" s="15"/>
      <c r="I21" s="15"/>
      <c r="J21" s="15">
        <f>L21+O21</f>
        <v>3655000</v>
      </c>
      <c r="K21" s="15">
        <v>3655000</v>
      </c>
      <c r="L21" s="15"/>
      <c r="M21" s="15"/>
      <c r="N21" s="15"/>
      <c r="O21" s="28">
        <v>3655000</v>
      </c>
      <c r="P21" s="28">
        <f t="shared" ref="P21" si="6">J21+E21</f>
        <v>5315400</v>
      </c>
    </row>
    <row r="22" spans="1:16">
      <c r="A22" s="30" t="s">
        <v>40</v>
      </c>
      <c r="B22" s="10"/>
      <c r="C22" s="11"/>
      <c r="D22" s="35" t="s">
        <v>41</v>
      </c>
      <c r="E22" s="12">
        <f>E23</f>
        <v>-1775399</v>
      </c>
      <c r="F22" s="12">
        <f t="shared" ref="F22:O22" si="7">F23</f>
        <v>-1775399</v>
      </c>
      <c r="G22" s="12">
        <f t="shared" si="7"/>
        <v>0</v>
      </c>
      <c r="H22" s="12">
        <f t="shared" si="7"/>
        <v>-2135399</v>
      </c>
      <c r="I22" s="12">
        <f t="shared" si="7"/>
        <v>0</v>
      </c>
      <c r="J22" s="12">
        <f t="shared" si="7"/>
        <v>1775399</v>
      </c>
      <c r="K22" s="12">
        <f t="shared" si="7"/>
        <v>1775399</v>
      </c>
      <c r="L22" s="12">
        <f t="shared" si="7"/>
        <v>0</v>
      </c>
      <c r="M22" s="12">
        <f t="shared" si="7"/>
        <v>0</v>
      </c>
      <c r="N22" s="12">
        <f t="shared" si="7"/>
        <v>0</v>
      </c>
      <c r="O22" s="20">
        <f t="shared" si="7"/>
        <v>1775399</v>
      </c>
      <c r="P22" s="20">
        <f t="shared" ref="P22" si="8">J22+E22</f>
        <v>0</v>
      </c>
    </row>
    <row r="23" spans="1:16">
      <c r="A23" s="30" t="s">
        <v>42</v>
      </c>
      <c r="B23" s="10"/>
      <c r="C23" s="11"/>
      <c r="D23" s="12"/>
      <c r="E23" s="12">
        <f>E25+E27+E28+E26+E24</f>
        <v>-1775399</v>
      </c>
      <c r="F23" s="12">
        <f t="shared" ref="F23:P23" si="9">F25+F27+F28+F26+F24</f>
        <v>-1775399</v>
      </c>
      <c r="G23" s="12">
        <f t="shared" si="9"/>
        <v>0</v>
      </c>
      <c r="H23" s="12">
        <f t="shared" si="9"/>
        <v>-2135399</v>
      </c>
      <c r="I23" s="12">
        <f t="shared" si="9"/>
        <v>0</v>
      </c>
      <c r="J23" s="12">
        <f t="shared" si="9"/>
        <v>1775399</v>
      </c>
      <c r="K23" s="12">
        <f t="shared" si="9"/>
        <v>1775399</v>
      </c>
      <c r="L23" s="12">
        <f t="shared" si="9"/>
        <v>0</v>
      </c>
      <c r="M23" s="12">
        <f t="shared" si="9"/>
        <v>0</v>
      </c>
      <c r="N23" s="12">
        <f t="shared" si="9"/>
        <v>0</v>
      </c>
      <c r="O23" s="12">
        <f t="shared" si="9"/>
        <v>1775399</v>
      </c>
      <c r="P23" s="12">
        <f t="shared" si="9"/>
        <v>0</v>
      </c>
    </row>
    <row r="24" ht="25.5" spans="1:16">
      <c r="A24" s="36" t="s">
        <v>43</v>
      </c>
      <c r="B24" s="36" t="s">
        <v>44</v>
      </c>
      <c r="C24" s="37" t="s">
        <v>45</v>
      </c>
      <c r="D24" s="38" t="s">
        <v>46</v>
      </c>
      <c r="E24" s="17">
        <v>500000</v>
      </c>
      <c r="F24" s="17">
        <v>500000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f t="shared" ref="P24" si="10">E24+J24</f>
        <v>500000</v>
      </c>
    </row>
    <row r="25" spans="1:16">
      <c r="A25" s="32" t="s">
        <v>47</v>
      </c>
      <c r="B25" s="32" t="s">
        <v>48</v>
      </c>
      <c r="C25" s="33" t="s">
        <v>45</v>
      </c>
      <c r="D25" s="34" t="s">
        <v>49</v>
      </c>
      <c r="E25" s="15">
        <f>F25+I25</f>
        <v>22015901</v>
      </c>
      <c r="F25" s="15">
        <v>22015901</v>
      </c>
      <c r="G25" s="15">
        <v>0</v>
      </c>
      <c r="H25" s="15">
        <v>-2135399</v>
      </c>
      <c r="I25" s="15">
        <v>0</v>
      </c>
      <c r="J25" s="15">
        <f>L25+O25</f>
        <v>2135399</v>
      </c>
      <c r="K25" s="15">
        <v>2135399</v>
      </c>
      <c r="L25" s="15">
        <v>0</v>
      </c>
      <c r="M25" s="15">
        <v>0</v>
      </c>
      <c r="N25" s="15">
        <v>0</v>
      </c>
      <c r="O25" s="17">
        <v>2135399</v>
      </c>
      <c r="P25" s="17">
        <f t="shared" ref="P25:P28" si="11">E25+J25</f>
        <v>24151300</v>
      </c>
    </row>
    <row r="26" spans="1:16">
      <c r="A26" s="32" t="s">
        <v>50</v>
      </c>
      <c r="B26" s="32" t="s">
        <v>51</v>
      </c>
      <c r="C26" s="33" t="s">
        <v>52</v>
      </c>
      <c r="D26" s="34" t="s">
        <v>53</v>
      </c>
      <c r="E26" s="15">
        <f t="shared" ref="E26:E28" si="12">F26+I26</f>
        <v>360000</v>
      </c>
      <c r="F26" s="15">
        <v>360000</v>
      </c>
      <c r="G26" s="15"/>
      <c r="H26" s="15"/>
      <c r="I26" s="15"/>
      <c r="J26" s="15">
        <f t="shared" ref="J26:J28" si="13">L26+O26</f>
        <v>0</v>
      </c>
      <c r="K26" s="15"/>
      <c r="L26" s="15"/>
      <c r="M26" s="15"/>
      <c r="N26" s="15"/>
      <c r="O26" s="17"/>
      <c r="P26" s="17">
        <f t="shared" si="11"/>
        <v>360000</v>
      </c>
    </row>
    <row r="27" spans="1:16">
      <c r="A27" s="32" t="s">
        <v>54</v>
      </c>
      <c r="B27" s="32" t="s">
        <v>55</v>
      </c>
      <c r="C27" s="33" t="s">
        <v>56</v>
      </c>
      <c r="D27" s="34" t="s">
        <v>57</v>
      </c>
      <c r="E27" s="15">
        <f t="shared" si="12"/>
        <v>0</v>
      </c>
      <c r="F27" s="15">
        <v>0</v>
      </c>
      <c r="G27" s="15">
        <v>0</v>
      </c>
      <c r="H27" s="15">
        <v>0</v>
      </c>
      <c r="I27" s="15">
        <v>0</v>
      </c>
      <c r="J27" s="15">
        <f t="shared" si="13"/>
        <v>-360000</v>
      </c>
      <c r="K27" s="15">
        <v>-360000</v>
      </c>
      <c r="L27" s="15">
        <v>0</v>
      </c>
      <c r="M27" s="15">
        <v>0</v>
      </c>
      <c r="N27" s="15">
        <v>0</v>
      </c>
      <c r="O27" s="17">
        <v>-360000</v>
      </c>
      <c r="P27" s="17">
        <f t="shared" si="11"/>
        <v>-360000</v>
      </c>
    </row>
    <row r="28" s="2" customFormat="1" ht="28.5" customHeight="1" spans="1:16">
      <c r="A28" s="13">
        <v>1217461</v>
      </c>
      <c r="B28" s="13">
        <v>7461</v>
      </c>
      <c r="C28" s="33" t="s">
        <v>58</v>
      </c>
      <c r="D28" s="34" t="s">
        <v>59</v>
      </c>
      <c r="E28" s="15">
        <f t="shared" si="12"/>
        <v>-24651300</v>
      </c>
      <c r="F28" s="15">
        <f>-24151300-500000</f>
        <v>-24651300</v>
      </c>
      <c r="G28" s="15"/>
      <c r="H28" s="15"/>
      <c r="I28" s="15"/>
      <c r="J28" s="15">
        <f t="shared" si="13"/>
        <v>0</v>
      </c>
      <c r="K28" s="15"/>
      <c r="L28" s="15"/>
      <c r="M28" s="15"/>
      <c r="N28" s="15"/>
      <c r="O28" s="17"/>
      <c r="P28" s="17">
        <f t="shared" si="11"/>
        <v>-24651300</v>
      </c>
    </row>
    <row r="29" spans="1:16">
      <c r="A29" s="18" t="s">
        <v>60</v>
      </c>
      <c r="B29" s="18" t="s">
        <v>60</v>
      </c>
      <c r="C29" s="19" t="s">
        <v>60</v>
      </c>
      <c r="D29" s="20" t="s">
        <v>61</v>
      </c>
      <c r="E29" s="20">
        <f>E22+E14+E19</f>
        <v>-114999</v>
      </c>
      <c r="F29" s="20">
        <f t="shared" ref="F29:P29" si="14">F22+F14+F19</f>
        <v>-114999</v>
      </c>
      <c r="G29" s="20">
        <f t="shared" si="14"/>
        <v>0</v>
      </c>
      <c r="H29" s="20">
        <f t="shared" si="14"/>
        <v>-2135399</v>
      </c>
      <c r="I29" s="20">
        <f t="shared" si="14"/>
        <v>0</v>
      </c>
      <c r="J29" s="20">
        <f t="shared" si="14"/>
        <v>5430399</v>
      </c>
      <c r="K29" s="20">
        <f t="shared" si="14"/>
        <v>5430399</v>
      </c>
      <c r="L29" s="20">
        <f t="shared" si="14"/>
        <v>0</v>
      </c>
      <c r="M29" s="20">
        <f t="shared" si="14"/>
        <v>0</v>
      </c>
      <c r="N29" s="20">
        <f t="shared" si="14"/>
        <v>0</v>
      </c>
      <c r="O29" s="20">
        <f t="shared" si="14"/>
        <v>5430399</v>
      </c>
      <c r="P29" s="20">
        <f t="shared" si="14"/>
        <v>5315400</v>
      </c>
    </row>
    <row r="30" ht="45" customHeight="1" spans="1:16">
      <c r="A30" s="21"/>
      <c r="B30" s="21"/>
      <c r="C30" s="22"/>
      <c r="D30" s="23"/>
      <c r="E30" s="23"/>
      <c r="F30" s="23"/>
      <c r="G30" s="24"/>
      <c r="H30" s="24"/>
      <c r="I30" s="24"/>
      <c r="J30" s="24"/>
      <c r="K30" s="24"/>
      <c r="L30" s="24"/>
      <c r="M30" s="24"/>
      <c r="N30" s="24"/>
      <c r="O30" s="24"/>
      <c r="P30" s="24"/>
    </row>
    <row r="31" ht="92.25" customHeight="1" spans="1:16">
      <c r="A31" s="25" t="s">
        <v>62</v>
      </c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</row>
  </sheetData>
  <mergeCells count="23">
    <mergeCell ref="A5:P5"/>
    <mergeCell ref="A6:P6"/>
    <mergeCell ref="E9:I9"/>
    <mergeCell ref="J9:O9"/>
    <mergeCell ref="G10:H10"/>
    <mergeCell ref="M10:N10"/>
    <mergeCell ref="A31:P31"/>
    <mergeCell ref="A9:A12"/>
    <mergeCell ref="B9:B12"/>
    <mergeCell ref="C9:C12"/>
    <mergeCell ref="D9:D12"/>
    <mergeCell ref="E10:E12"/>
    <mergeCell ref="F10:F12"/>
    <mergeCell ref="G11:G12"/>
    <mergeCell ref="H11:H12"/>
    <mergeCell ref="I10:I12"/>
    <mergeCell ref="J10:J12"/>
    <mergeCell ref="K10:K12"/>
    <mergeCell ref="L10:L12"/>
    <mergeCell ref="M11:M12"/>
    <mergeCell ref="N11:N12"/>
    <mergeCell ref="O10:O12"/>
    <mergeCell ref="P9:P12"/>
  </mergeCells>
  <pageMargins left="0.433070866141732" right="0.196850393700787" top="0.196850393700787" bottom="0.196850393700787" header="0" footer="0"/>
  <pageSetup paperSize="9" scale="59" fitToHeight="50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106User</cp:lastModifiedBy>
  <dcterms:created xsi:type="dcterms:W3CDTF">2022-11-08T08:12:00Z</dcterms:created>
  <cp:lastPrinted>2025-02-05T13:54:00Z</cp:lastPrinted>
  <dcterms:modified xsi:type="dcterms:W3CDTF">2025-02-11T12:18:45Z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CD73E87C97D347A48AD731E82745A955_12</vt:lpwstr>
  </property>
  <property fmtid="{D5CDD505-2E9C-101B-9397-08002B2CF9AE}" pid="3" name="KSOProductBuildVer">
    <vt:lpwstr>1049-12.2.0.19805</vt:lpwstr>
  </property>
</Properties>
</file>