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внес.змін 20.03.2025 сесія №____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Лист1!$A$1:$P$30</definedName>
  </definedNames>
  <calcPr calcId="152511"/>
</workbook>
</file>

<file path=xl/calcChain.xml><?xml version="1.0" encoding="utf-8"?>
<calcChain xmlns="http://schemas.openxmlformats.org/spreadsheetml/2006/main">
  <c r="F21" i="1" l="1"/>
  <c r="F20" i="1" s="1"/>
  <c r="F19" i="1" s="1"/>
  <c r="E21" i="1"/>
  <c r="E20" i="1" s="1"/>
  <c r="J19" i="1"/>
  <c r="K19" i="1"/>
  <c r="M19" i="1"/>
  <c r="N19" i="1"/>
  <c r="G20" i="1"/>
  <c r="G19" i="1" s="1"/>
  <c r="H20" i="1"/>
  <c r="H19" i="1" s="1"/>
  <c r="I20" i="1"/>
  <c r="I19" i="1" s="1"/>
  <c r="J20" i="1"/>
  <c r="K20" i="1"/>
  <c r="L20" i="1"/>
  <c r="L19" i="1" s="1"/>
  <c r="M20" i="1"/>
  <c r="N20" i="1"/>
  <c r="O20" i="1"/>
  <c r="O19" i="1" s="1"/>
  <c r="F26" i="1"/>
  <c r="F25" i="1" s="1"/>
  <c r="G26" i="1"/>
  <c r="G25" i="1" s="1"/>
  <c r="H26" i="1"/>
  <c r="H25" i="1" s="1"/>
  <c r="I26" i="1"/>
  <c r="I25" i="1" s="1"/>
  <c r="J26" i="1"/>
  <c r="J25" i="1" s="1"/>
  <c r="K26" i="1"/>
  <c r="K25" i="1" s="1"/>
  <c r="L26" i="1"/>
  <c r="L25" i="1" s="1"/>
  <c r="M26" i="1"/>
  <c r="M25" i="1" s="1"/>
  <c r="N26" i="1"/>
  <c r="N25" i="1" s="1"/>
  <c r="O26" i="1"/>
  <c r="O25" i="1" s="1"/>
  <c r="E26" i="1"/>
  <c r="E25" i="1" s="1"/>
  <c r="P27" i="1"/>
  <c r="P26" i="1" s="1"/>
  <c r="P25" i="1" s="1"/>
  <c r="P24" i="1"/>
  <c r="F23" i="1"/>
  <c r="F22" i="1" s="1"/>
  <c r="G23" i="1"/>
  <c r="G22" i="1" s="1"/>
  <c r="H23" i="1"/>
  <c r="H22" i="1" s="1"/>
  <c r="I23" i="1"/>
  <c r="I22" i="1" s="1"/>
  <c r="J23" i="1"/>
  <c r="J22" i="1" s="1"/>
  <c r="K23" i="1"/>
  <c r="K22" i="1" s="1"/>
  <c r="L23" i="1"/>
  <c r="L22" i="1" s="1"/>
  <c r="M23" i="1"/>
  <c r="M22" i="1" s="1"/>
  <c r="N23" i="1"/>
  <c r="N22" i="1" s="1"/>
  <c r="O23" i="1"/>
  <c r="O22" i="1" s="1"/>
  <c r="E23" i="1"/>
  <c r="F16" i="1"/>
  <c r="F15" i="1" s="1"/>
  <c r="F14" i="1" s="1"/>
  <c r="E16" i="1"/>
  <c r="E15" i="1" s="1"/>
  <c r="E14" i="1" s="1"/>
  <c r="G15" i="1"/>
  <c r="G14" i="1" s="1"/>
  <c r="H15" i="1"/>
  <c r="H14" i="1" s="1"/>
  <c r="I15" i="1"/>
  <c r="I14" i="1" s="1"/>
  <c r="J15" i="1"/>
  <c r="J14" i="1" s="1"/>
  <c r="K15" i="1"/>
  <c r="K14" i="1" s="1"/>
  <c r="K28" i="1" s="1"/>
  <c r="L15" i="1"/>
  <c r="L14" i="1" s="1"/>
  <c r="M15" i="1"/>
  <c r="M14" i="1" s="1"/>
  <c r="M28" i="1" s="1"/>
  <c r="N15" i="1"/>
  <c r="N14" i="1" s="1"/>
  <c r="O15" i="1"/>
  <c r="O14" i="1" s="1"/>
  <c r="P18" i="1"/>
  <c r="P17" i="1"/>
  <c r="O28" i="1" l="1"/>
  <c r="G28" i="1"/>
  <c r="P23" i="1"/>
  <c r="P16" i="1"/>
  <c r="I28" i="1"/>
  <c r="E19" i="1"/>
  <c r="P20" i="1"/>
  <c r="P19" i="1" s="1"/>
  <c r="P21" i="1"/>
  <c r="N28" i="1"/>
  <c r="L28" i="1"/>
  <c r="J28" i="1"/>
  <c r="H28" i="1"/>
  <c r="F28" i="1"/>
  <c r="E22" i="1"/>
  <c r="P22" i="1" s="1"/>
  <c r="P15" i="1"/>
  <c r="P14" i="1" s="1"/>
  <c r="E28" i="1" l="1"/>
  <c r="P28" i="1"/>
</calcChain>
</file>

<file path=xl/sharedStrings.xml><?xml version="1.0" encoding="utf-8"?>
<sst xmlns="http://schemas.openxmlformats.org/spreadsheetml/2006/main" count="68" uniqueCount="60">
  <si>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</si>
  <si>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</si>
  <si>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</si>
  <si>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</si>
  <si>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</si>
  <si>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</si>
  <si>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</si>
  <si>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</si>
  <si>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</si>
  <si>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</si>
  <si>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</si>
  <si>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</si>
  <si>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</si>
  <si>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</si>
  <si>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</si>
  <si>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</si>
  <si>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</si>
  <si>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</si>
  <si>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</si>
  <si>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</si>
  <si>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видатків  бюджету Дрогобицької міської територіальної громади на 2025 рік</t>
  </si>
  <si>
    <t>1355300000</t>
  </si>
  <si>
    <t>0710000</t>
  </si>
  <si>
    <t>Додаток 3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</si>
  <si>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</si>
  <si>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</si>
  <si>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</si>
  <si>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</si>
  <si>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</si>
  <si>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</si>
  <si>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</si>
  <si>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0990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</si>
  <si>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</si>
  <si>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</si>
  <si>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</si>
  <si>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</si>
  <si>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</si>
  <si>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</si>
  <si>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Іші програми та заходи у сфері охорони здоров`я</t>
  </si>
  <si>
    <t>0712152</t>
  </si>
  <si>
    <t>0763</t>
  </si>
  <si>
    <t>0800000</t>
  </si>
  <si>
    <t>Управління  соціального захисту населення Дрогобицької міської ради</t>
  </si>
  <si>
    <t>0810000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</si>
  <si>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</si>
  <si>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</si>
  <si>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</si>
  <si>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</si>
  <si>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Заступник начальника -начальник
бюджетного відділу фінансового управління                                                                                                                                 Тетяна ДУДИЧ
</t>
  </si>
  <si>
    <t>3700000</t>
  </si>
  <si>
    <t>Фінансове управління Дрогобицької міської ради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</si>
  <si>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</si>
  <si>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</si>
  <si>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</si>
  <si>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</si>
  <si>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</si>
  <si>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до рішення сесії</t>
  </si>
  <si>
    <t>0700000</t>
  </si>
  <si>
    <t>Відділ охорони здоров`я виконавчих органів Дрогобицької міської ради</t>
  </si>
  <si>
    <t>від 20.03.2025  № 3068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</si>
</sst>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5" fillId="2" borderId="0" xfId="0" applyFont="1" applyFill="1"/>
    <xf numFmtId="0" fontId="0" fillId="2" borderId="1" xfId="0" quotePrefix="1" applyFill="1" applyBorder="1" applyAlignment="1">
      <alignment horizontal="center"/>
    </xf>
    <xf numFmtId="0" fontId="1" fillId="2" borderId="2" xfId="0" quotePrefix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view="pageBreakPreview" zoomScale="89" zoomScaleSheetLayoutView="89" workbookViewId="0">
      <pane xSplit="7" ySplit="13" topLeftCell="H17" activePane="bottomRight" state="frozen"/>
      <selection pane="topRight" activeCell="H1" sqref="H1"/>
      <selection pane="bottomLeft" activeCell="A16" sqref="A16"/>
      <selection pane="bottomRight" activeCell="N3" sqref="N3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4.140625" style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14" t="s">
        <v>23</v>
      </c>
    </row>
    <row r="2" spans="1:16" ht="15.75" x14ac:dyDescent="0.25">
      <c r="N2" s="14" t="s">
        <v>56</v>
      </c>
    </row>
    <row r="3" spans="1:16" ht="15.75" x14ac:dyDescent="0.25">
      <c r="N3" s="14" t="s">
        <v>59</v>
      </c>
    </row>
    <row r="5" spans="1:16" ht="21" x14ac:dyDescent="0.35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21" x14ac:dyDescent="0.35">
      <c r="A6" s="22" t="s">
        <v>20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5" t="s">
        <v>21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ht="34.5" customHeight="1" x14ac:dyDescent="0.2">
      <c r="A9" s="24" t="s">
        <v>2</v>
      </c>
      <c r="B9" s="24" t="s">
        <v>3</v>
      </c>
      <c r="C9" s="24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11</v>
      </c>
      <c r="K9" s="25"/>
      <c r="L9" s="25"/>
      <c r="M9" s="25"/>
      <c r="N9" s="25"/>
      <c r="O9" s="25"/>
      <c r="P9" s="25" t="s">
        <v>13</v>
      </c>
    </row>
    <row r="10" spans="1:16" x14ac:dyDescent="0.2">
      <c r="A10" s="25"/>
      <c r="B10" s="25"/>
      <c r="C10" s="25"/>
      <c r="D10" s="25"/>
      <c r="E10" s="25" t="s">
        <v>7</v>
      </c>
      <c r="F10" s="25" t="s">
        <v>17</v>
      </c>
      <c r="G10" s="25" t="s">
        <v>8</v>
      </c>
      <c r="H10" s="25"/>
      <c r="I10" s="25" t="s">
        <v>10</v>
      </c>
      <c r="J10" s="25" t="s">
        <v>7</v>
      </c>
      <c r="K10" s="25" t="s">
        <v>12</v>
      </c>
      <c r="L10" s="25" t="s">
        <v>17</v>
      </c>
      <c r="M10" s="25" t="s">
        <v>8</v>
      </c>
      <c r="N10" s="25"/>
      <c r="O10" s="25" t="s">
        <v>10</v>
      </c>
      <c r="P10" s="25"/>
    </row>
    <row r="11" spans="1:16" x14ac:dyDescent="0.2">
      <c r="A11" s="25"/>
      <c r="B11" s="25"/>
      <c r="C11" s="25"/>
      <c r="D11" s="25"/>
      <c r="E11" s="25"/>
      <c r="F11" s="25"/>
      <c r="G11" s="25" t="s">
        <v>18</v>
      </c>
      <c r="H11" s="25" t="s">
        <v>9</v>
      </c>
      <c r="I11" s="25"/>
      <c r="J11" s="25"/>
      <c r="K11" s="25"/>
      <c r="L11" s="25"/>
      <c r="M11" s="25" t="s">
        <v>19</v>
      </c>
      <c r="N11" s="25" t="s">
        <v>9</v>
      </c>
      <c r="O11" s="25"/>
      <c r="P11" s="25"/>
    </row>
    <row r="12" spans="1:16" ht="44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16" t="s">
        <v>24</v>
      </c>
      <c r="B14" s="6"/>
      <c r="C14" s="7"/>
      <c r="D14" s="20" t="s">
        <v>25</v>
      </c>
      <c r="E14" s="8">
        <f>E15</f>
        <v>-1231442</v>
      </c>
      <c r="F14" s="8">
        <f t="shared" ref="F14:P14" si="0">F15</f>
        <v>-1231442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0"/>
        <v>1231442</v>
      </c>
      <c r="K14" s="8">
        <f t="shared" si="0"/>
        <v>1231442</v>
      </c>
      <c r="L14" s="8">
        <f t="shared" si="0"/>
        <v>0</v>
      </c>
      <c r="M14" s="8">
        <f t="shared" si="0"/>
        <v>0</v>
      </c>
      <c r="N14" s="8">
        <f t="shared" si="0"/>
        <v>0</v>
      </c>
      <c r="O14" s="8">
        <f t="shared" si="0"/>
        <v>1231442</v>
      </c>
      <c r="P14" s="8">
        <f t="shared" si="0"/>
        <v>0</v>
      </c>
    </row>
    <row r="15" spans="1:16" x14ac:dyDescent="0.2">
      <c r="A15" s="16" t="s">
        <v>26</v>
      </c>
      <c r="B15" s="6"/>
      <c r="C15" s="7"/>
      <c r="D15" s="8"/>
      <c r="E15" s="8">
        <f>E16+E17+E18</f>
        <v>-1231442</v>
      </c>
      <c r="F15" s="8">
        <f t="shared" ref="F15:P15" si="1">F16+F17+F18</f>
        <v>-1231442</v>
      </c>
      <c r="G15" s="8">
        <f t="shared" si="1"/>
        <v>0</v>
      </c>
      <c r="H15" s="8">
        <f t="shared" si="1"/>
        <v>0</v>
      </c>
      <c r="I15" s="8">
        <f t="shared" si="1"/>
        <v>0</v>
      </c>
      <c r="J15" s="8">
        <f t="shared" si="1"/>
        <v>1231442</v>
      </c>
      <c r="K15" s="8">
        <f t="shared" si="1"/>
        <v>1231442</v>
      </c>
      <c r="L15" s="8">
        <f t="shared" si="1"/>
        <v>0</v>
      </c>
      <c r="M15" s="8">
        <f t="shared" si="1"/>
        <v>0</v>
      </c>
      <c r="N15" s="8">
        <f t="shared" si="1"/>
        <v>0</v>
      </c>
      <c r="O15" s="8">
        <f t="shared" si="1"/>
        <v>1231442</v>
      </c>
      <c r="P15" s="8">
        <f t="shared" si="1"/>
        <v>0</v>
      </c>
    </row>
    <row r="16" spans="1:16" ht="25.5" x14ac:dyDescent="0.2">
      <c r="A16" s="17" t="s">
        <v>27</v>
      </c>
      <c r="B16" s="17" t="s">
        <v>28</v>
      </c>
      <c r="C16" s="18" t="s">
        <v>29</v>
      </c>
      <c r="D16" s="19" t="s">
        <v>30</v>
      </c>
      <c r="E16" s="9">
        <f>-279840-60000</f>
        <v>-339840</v>
      </c>
      <c r="F16" s="9">
        <f>-279840-60000</f>
        <v>-339840</v>
      </c>
      <c r="G16" s="9">
        <v>0</v>
      </c>
      <c r="H16" s="9">
        <v>0</v>
      </c>
      <c r="I16" s="9">
        <v>0</v>
      </c>
      <c r="J16" s="9">
        <v>60000</v>
      </c>
      <c r="K16" s="9">
        <v>60000</v>
      </c>
      <c r="L16" s="9">
        <v>0</v>
      </c>
      <c r="M16" s="9">
        <v>0</v>
      </c>
      <c r="N16" s="9">
        <v>0</v>
      </c>
      <c r="O16" s="9">
        <v>60000</v>
      </c>
      <c r="P16" s="9">
        <f t="shared" ref="P16:P27" si="2">E16+J16</f>
        <v>-279840</v>
      </c>
    </row>
    <row r="17" spans="1:16" ht="51" x14ac:dyDescent="0.2">
      <c r="A17" s="17" t="s">
        <v>32</v>
      </c>
      <c r="B17" s="17" t="s">
        <v>34</v>
      </c>
      <c r="C17" s="18" t="s">
        <v>31</v>
      </c>
      <c r="D17" s="9" t="s">
        <v>36</v>
      </c>
      <c r="E17" s="9">
        <v>38198</v>
      </c>
      <c r="F17" s="9">
        <v>38198</v>
      </c>
      <c r="G17" s="9">
        <v>0</v>
      </c>
      <c r="H17" s="9">
        <v>0</v>
      </c>
      <c r="I17" s="9">
        <v>0</v>
      </c>
      <c r="J17" s="9">
        <v>241642</v>
      </c>
      <c r="K17" s="9">
        <v>241642</v>
      </c>
      <c r="L17" s="9">
        <v>0</v>
      </c>
      <c r="M17" s="9">
        <v>0</v>
      </c>
      <c r="N17" s="9">
        <v>0</v>
      </c>
      <c r="O17" s="9">
        <v>241642</v>
      </c>
      <c r="P17" s="9">
        <f t="shared" si="2"/>
        <v>279840</v>
      </c>
    </row>
    <row r="18" spans="1:16" ht="38.25" x14ac:dyDescent="0.2">
      <c r="A18" s="17" t="s">
        <v>33</v>
      </c>
      <c r="B18" s="17" t="s">
        <v>35</v>
      </c>
      <c r="C18" s="18" t="s">
        <v>31</v>
      </c>
      <c r="D18" s="9" t="s">
        <v>37</v>
      </c>
      <c r="E18" s="9">
        <v>-929800</v>
      </c>
      <c r="F18" s="9">
        <v>-929800</v>
      </c>
      <c r="G18" s="9">
        <v>0</v>
      </c>
      <c r="H18" s="9">
        <v>0</v>
      </c>
      <c r="I18" s="9">
        <v>0</v>
      </c>
      <c r="J18" s="9">
        <v>929800</v>
      </c>
      <c r="K18" s="9">
        <v>929800</v>
      </c>
      <c r="L18" s="9">
        <v>0</v>
      </c>
      <c r="M18" s="9">
        <v>0</v>
      </c>
      <c r="N18" s="9">
        <v>0</v>
      </c>
      <c r="O18" s="9">
        <v>929800</v>
      </c>
      <c r="P18" s="9">
        <f t="shared" si="2"/>
        <v>0</v>
      </c>
    </row>
    <row r="19" spans="1:16" x14ac:dyDescent="0.2">
      <c r="A19" s="16" t="s">
        <v>57</v>
      </c>
      <c r="B19" s="6"/>
      <c r="C19" s="7"/>
      <c r="D19" s="20" t="s">
        <v>58</v>
      </c>
      <c r="E19" s="8">
        <f>E20</f>
        <v>108100</v>
      </c>
      <c r="F19" s="8">
        <f t="shared" ref="F19:P19" si="3">F20</f>
        <v>108100</v>
      </c>
      <c r="G19" s="8">
        <f t="shared" si="3"/>
        <v>0</v>
      </c>
      <c r="H19" s="8">
        <f t="shared" si="3"/>
        <v>0</v>
      </c>
      <c r="I19" s="8">
        <f t="shared" si="3"/>
        <v>0</v>
      </c>
      <c r="J19" s="8">
        <f t="shared" si="3"/>
        <v>0</v>
      </c>
      <c r="K19" s="8">
        <f t="shared" si="3"/>
        <v>0</v>
      </c>
      <c r="L19" s="8">
        <f t="shared" si="3"/>
        <v>0</v>
      </c>
      <c r="M19" s="8">
        <f t="shared" si="3"/>
        <v>0</v>
      </c>
      <c r="N19" s="8">
        <f t="shared" si="3"/>
        <v>0</v>
      </c>
      <c r="O19" s="8">
        <f t="shared" si="3"/>
        <v>0</v>
      </c>
      <c r="P19" s="8">
        <f t="shared" si="3"/>
        <v>108100</v>
      </c>
    </row>
    <row r="20" spans="1:16" ht="22.5" customHeight="1" x14ac:dyDescent="0.2">
      <c r="A20" s="16" t="s">
        <v>22</v>
      </c>
      <c r="B20" s="6"/>
      <c r="C20" s="7"/>
      <c r="D20" s="8"/>
      <c r="E20" s="8">
        <f>E21</f>
        <v>108100</v>
      </c>
      <c r="F20" s="8">
        <f t="shared" ref="F20:O20" si="4">F21</f>
        <v>108100</v>
      </c>
      <c r="G20" s="8">
        <f t="shared" si="4"/>
        <v>0</v>
      </c>
      <c r="H20" s="8">
        <f t="shared" si="4"/>
        <v>0</v>
      </c>
      <c r="I20" s="8">
        <f t="shared" si="4"/>
        <v>0</v>
      </c>
      <c r="J20" s="8">
        <f t="shared" si="4"/>
        <v>0</v>
      </c>
      <c r="K20" s="8">
        <f t="shared" si="4"/>
        <v>0</v>
      </c>
      <c r="L20" s="8">
        <f t="shared" si="4"/>
        <v>0</v>
      </c>
      <c r="M20" s="8">
        <f t="shared" si="4"/>
        <v>0</v>
      </c>
      <c r="N20" s="8">
        <f t="shared" si="4"/>
        <v>0</v>
      </c>
      <c r="O20" s="8">
        <f t="shared" si="4"/>
        <v>0</v>
      </c>
      <c r="P20" s="8">
        <f t="shared" si="2"/>
        <v>108100</v>
      </c>
    </row>
    <row r="21" spans="1:16" ht="22.5" customHeight="1" x14ac:dyDescent="0.2">
      <c r="A21" s="17" t="s">
        <v>39</v>
      </c>
      <c r="B21" s="17">
        <v>2152</v>
      </c>
      <c r="C21" s="18" t="s">
        <v>40</v>
      </c>
      <c r="D21" s="9" t="s">
        <v>38</v>
      </c>
      <c r="E21" s="9">
        <f>45500+62600</f>
        <v>108100</v>
      </c>
      <c r="F21" s="9">
        <f>45500+62600</f>
        <v>108100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f t="shared" si="2"/>
        <v>108100</v>
      </c>
    </row>
    <row r="22" spans="1:16" x14ac:dyDescent="0.2">
      <c r="A22" s="16" t="s">
        <v>41</v>
      </c>
      <c r="B22" s="6"/>
      <c r="C22" s="7"/>
      <c r="D22" s="20" t="s">
        <v>42</v>
      </c>
      <c r="E22" s="8">
        <f>E23</f>
        <v>13500</v>
      </c>
      <c r="F22" s="8">
        <f t="shared" ref="F22:O23" si="5">F23</f>
        <v>13500</v>
      </c>
      <c r="G22" s="8">
        <f t="shared" si="5"/>
        <v>0</v>
      </c>
      <c r="H22" s="8">
        <f t="shared" si="5"/>
        <v>0</v>
      </c>
      <c r="I22" s="8">
        <f t="shared" si="5"/>
        <v>0</v>
      </c>
      <c r="J22" s="8">
        <f t="shared" si="5"/>
        <v>0</v>
      </c>
      <c r="K22" s="8">
        <f t="shared" si="5"/>
        <v>0</v>
      </c>
      <c r="L22" s="8">
        <f t="shared" si="5"/>
        <v>0</v>
      </c>
      <c r="M22" s="8">
        <f t="shared" si="5"/>
        <v>0</v>
      </c>
      <c r="N22" s="8">
        <f t="shared" si="5"/>
        <v>0</v>
      </c>
      <c r="O22" s="8">
        <f t="shared" si="5"/>
        <v>0</v>
      </c>
      <c r="P22" s="8">
        <f t="shared" si="2"/>
        <v>13500</v>
      </c>
    </row>
    <row r="23" spans="1:16" x14ac:dyDescent="0.2">
      <c r="A23" s="16" t="s">
        <v>43</v>
      </c>
      <c r="B23" s="6"/>
      <c r="C23" s="7"/>
      <c r="D23" s="8"/>
      <c r="E23" s="8">
        <f>E24</f>
        <v>13500</v>
      </c>
      <c r="F23" s="8">
        <f t="shared" si="5"/>
        <v>13500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  <c r="M23" s="8">
        <f t="shared" si="5"/>
        <v>0</v>
      </c>
      <c r="N23" s="8">
        <f t="shared" si="5"/>
        <v>0</v>
      </c>
      <c r="O23" s="8">
        <f t="shared" si="5"/>
        <v>0</v>
      </c>
      <c r="P23" s="8">
        <f t="shared" si="2"/>
        <v>13500</v>
      </c>
    </row>
    <row r="24" spans="1:16" ht="38.25" x14ac:dyDescent="0.2">
      <c r="A24" s="17" t="s">
        <v>44</v>
      </c>
      <c r="B24" s="17" t="s">
        <v>45</v>
      </c>
      <c r="C24" s="18" t="s">
        <v>46</v>
      </c>
      <c r="D24" s="19" t="s">
        <v>47</v>
      </c>
      <c r="E24" s="9">
        <v>13500</v>
      </c>
      <c r="F24" s="9">
        <v>13500</v>
      </c>
      <c r="G24" s="9"/>
      <c r="H24" s="9"/>
      <c r="I24" s="9"/>
      <c r="J24" s="9"/>
      <c r="K24" s="9"/>
      <c r="L24" s="9"/>
      <c r="M24" s="9"/>
      <c r="N24" s="9"/>
      <c r="O24" s="9"/>
      <c r="P24" s="9">
        <f t="shared" si="2"/>
        <v>13500</v>
      </c>
    </row>
    <row r="25" spans="1:16" x14ac:dyDescent="0.2">
      <c r="A25" s="16" t="s">
        <v>49</v>
      </c>
      <c r="B25" s="6"/>
      <c r="C25" s="7"/>
      <c r="D25" s="20" t="s">
        <v>50</v>
      </c>
      <c r="E25" s="8">
        <f>E26</f>
        <v>-206000</v>
      </c>
      <c r="F25" s="8">
        <f t="shared" ref="F25:P26" si="6">F26</f>
        <v>-206000</v>
      </c>
      <c r="G25" s="8">
        <f t="shared" si="6"/>
        <v>0</v>
      </c>
      <c r="H25" s="8">
        <f t="shared" si="6"/>
        <v>0</v>
      </c>
      <c r="I25" s="8">
        <f t="shared" si="6"/>
        <v>0</v>
      </c>
      <c r="J25" s="8">
        <f t="shared" si="6"/>
        <v>206000</v>
      </c>
      <c r="K25" s="8">
        <f t="shared" si="6"/>
        <v>206000</v>
      </c>
      <c r="L25" s="8">
        <f t="shared" si="6"/>
        <v>0</v>
      </c>
      <c r="M25" s="8">
        <f t="shared" si="6"/>
        <v>0</v>
      </c>
      <c r="N25" s="8">
        <f t="shared" si="6"/>
        <v>0</v>
      </c>
      <c r="O25" s="8">
        <f t="shared" si="6"/>
        <v>206000</v>
      </c>
      <c r="P25" s="8">
        <f t="shared" si="6"/>
        <v>0</v>
      </c>
    </row>
    <row r="26" spans="1:16" x14ac:dyDescent="0.2">
      <c r="A26" s="16" t="s">
        <v>51</v>
      </c>
      <c r="B26" s="6"/>
      <c r="C26" s="7"/>
      <c r="D26" s="8"/>
      <c r="E26" s="8">
        <f>E27</f>
        <v>-206000</v>
      </c>
      <c r="F26" s="8">
        <f t="shared" si="6"/>
        <v>-206000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 t="shared" si="6"/>
        <v>206000</v>
      </c>
      <c r="K26" s="8">
        <f t="shared" si="6"/>
        <v>206000</v>
      </c>
      <c r="L26" s="8">
        <f t="shared" si="6"/>
        <v>0</v>
      </c>
      <c r="M26" s="8">
        <f t="shared" si="6"/>
        <v>0</v>
      </c>
      <c r="N26" s="8">
        <f t="shared" si="6"/>
        <v>0</v>
      </c>
      <c r="O26" s="8">
        <f t="shared" si="6"/>
        <v>206000</v>
      </c>
      <c r="P26" s="8">
        <f t="shared" si="6"/>
        <v>0</v>
      </c>
    </row>
    <row r="27" spans="1:16" ht="25.5" x14ac:dyDescent="0.2">
      <c r="A27" s="17" t="s">
        <v>52</v>
      </c>
      <c r="B27" s="17" t="s">
        <v>53</v>
      </c>
      <c r="C27" s="18" t="s">
        <v>54</v>
      </c>
      <c r="D27" s="19" t="s">
        <v>55</v>
      </c>
      <c r="E27" s="9">
        <v>-206000</v>
      </c>
      <c r="F27" s="9">
        <v>-206000</v>
      </c>
      <c r="G27" s="9">
        <v>0</v>
      </c>
      <c r="H27" s="9">
        <v>0</v>
      </c>
      <c r="I27" s="9">
        <v>0</v>
      </c>
      <c r="J27" s="9">
        <v>206000</v>
      </c>
      <c r="K27" s="9">
        <v>206000</v>
      </c>
      <c r="L27" s="9">
        <v>0</v>
      </c>
      <c r="M27" s="9">
        <v>0</v>
      </c>
      <c r="N27" s="9">
        <v>0</v>
      </c>
      <c r="O27" s="9">
        <v>206000</v>
      </c>
      <c r="P27" s="9">
        <f t="shared" si="2"/>
        <v>0</v>
      </c>
    </row>
    <row r="28" spans="1:16" ht="30.75" customHeight="1" x14ac:dyDescent="0.2">
      <c r="A28" s="6" t="s">
        <v>14</v>
      </c>
      <c r="B28" s="6" t="s">
        <v>14</v>
      </c>
      <c r="C28" s="7" t="s">
        <v>14</v>
      </c>
      <c r="D28" s="8" t="s">
        <v>15</v>
      </c>
      <c r="E28" s="8">
        <f>E14+E20+E22+E25</f>
        <v>-1315842</v>
      </c>
      <c r="F28" s="8">
        <f t="shared" ref="F28:P28" si="7">F14+F20+F22+F25</f>
        <v>-1315842</v>
      </c>
      <c r="G28" s="8">
        <f t="shared" si="7"/>
        <v>0</v>
      </c>
      <c r="H28" s="8">
        <f t="shared" si="7"/>
        <v>0</v>
      </c>
      <c r="I28" s="8">
        <f t="shared" si="7"/>
        <v>0</v>
      </c>
      <c r="J28" s="8">
        <f t="shared" si="7"/>
        <v>1437442</v>
      </c>
      <c r="K28" s="8">
        <f t="shared" si="7"/>
        <v>1437442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1437442</v>
      </c>
      <c r="P28" s="8">
        <f t="shared" si="7"/>
        <v>121600</v>
      </c>
    </row>
    <row r="29" spans="1:16" ht="45" customHeight="1" x14ac:dyDescent="0.2">
      <c r="A29" s="10"/>
      <c r="B29" s="10"/>
      <c r="C29" s="11"/>
      <c r="D29" s="12"/>
      <c r="E29" s="12"/>
      <c r="F29" s="12"/>
      <c r="G29" s="13"/>
      <c r="H29" s="13"/>
      <c r="I29" s="13"/>
      <c r="J29" s="13"/>
      <c r="K29" s="13"/>
      <c r="L29" s="13"/>
      <c r="M29" s="13"/>
      <c r="N29" s="13"/>
      <c r="O29" s="13"/>
      <c r="P29" s="13"/>
    </row>
    <row r="30" spans="1:16" ht="92.25" customHeight="1" x14ac:dyDescent="0.35">
      <c r="A30" s="21" t="s">
        <v>48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A30:P30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43307086614173229" right="0.19685039370078741" top="0.19685039370078741" bottom="0.19685039370078741" header="0" footer="0"/>
  <pageSetup paperSize="9" scale="5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2025-03-20T14:43:07Z</cp:lastPrinted>
  <dcterms:created xsi:type="dcterms:W3CDTF">2022-11-08T08:12:38Z</dcterms:created>
  <dcterms:modified xsi:type="dcterms:W3CDTF">2025-03-25T13:17:00Z</dcterms:modified>
</cp:coreProperties>
</file>