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\Documents\65 п-ч квітень 25\18.04.2025 сесія №___\"/>
    </mc:Choice>
  </mc:AlternateContent>
  <bookViews>
    <workbookView xWindow="120" yWindow="75" windowWidth="23895" windowHeight="12540"/>
  </bookViews>
  <sheets>
    <sheet name="Лист1" sheetId="1" r:id="rId1"/>
  </sheets>
  <definedNames>
    <definedName name="_xlnm.Print_Area" localSheetId="0">Лист1!$A$1:$P$31</definedName>
  </definedNames>
  <calcPr calcId="152511"/>
</workbook>
</file>

<file path=xl/calcChain.xml><?xml version="1.0" encoding="utf-8"?>
<calcChain xmlns="http://schemas.openxmlformats.org/spreadsheetml/2006/main">
  <c r="G25" i="1" l="1"/>
  <c r="G24" i="1" s="1"/>
  <c r="H25" i="1"/>
  <c r="H24" i="1" s="1"/>
  <c r="I25" i="1"/>
  <c r="I24" i="1" s="1"/>
  <c r="J25" i="1"/>
  <c r="J24" i="1" s="1"/>
  <c r="K25" i="1"/>
  <c r="K24" i="1" s="1"/>
  <c r="L25" i="1"/>
  <c r="L24" i="1" s="1"/>
  <c r="M25" i="1"/>
  <c r="M24" i="1" s="1"/>
  <c r="N25" i="1"/>
  <c r="N24" i="1" s="1"/>
  <c r="O25" i="1"/>
  <c r="O24" i="1" s="1"/>
  <c r="P27" i="1"/>
  <c r="F26" i="1"/>
  <c r="F25" i="1" s="1"/>
  <c r="F24" i="1" s="1"/>
  <c r="E26" i="1"/>
  <c r="E25" i="1" s="1"/>
  <c r="E24" i="1" s="1"/>
  <c r="P28" i="1"/>
  <c r="P26" i="1" l="1"/>
  <c r="P25" i="1" s="1"/>
  <c r="P24" i="1" s="1"/>
  <c r="F21" i="1"/>
  <c r="F20" i="1" s="1"/>
  <c r="G21" i="1"/>
  <c r="G20" i="1" s="1"/>
  <c r="H21" i="1"/>
  <c r="H20" i="1" s="1"/>
  <c r="I21" i="1"/>
  <c r="I20" i="1" s="1"/>
  <c r="J21" i="1"/>
  <c r="J20" i="1" s="1"/>
  <c r="K21" i="1"/>
  <c r="K20" i="1" s="1"/>
  <c r="L21" i="1"/>
  <c r="L20" i="1" s="1"/>
  <c r="M21" i="1"/>
  <c r="M20" i="1" s="1"/>
  <c r="N21" i="1"/>
  <c r="N20" i="1" s="1"/>
  <c r="O21" i="1"/>
  <c r="O20" i="1" s="1"/>
  <c r="E21" i="1"/>
  <c r="E20" i="1" s="1"/>
  <c r="P23" i="1"/>
  <c r="P22" i="1"/>
  <c r="P21" i="1" s="1"/>
  <c r="P20" i="1" s="1"/>
  <c r="F15" i="1"/>
  <c r="F14" i="1" s="1"/>
  <c r="F29" i="1" s="1"/>
  <c r="G15" i="1"/>
  <c r="G14" i="1" s="1"/>
  <c r="H15" i="1"/>
  <c r="I15" i="1"/>
  <c r="I14" i="1" s="1"/>
  <c r="J15" i="1"/>
  <c r="K15" i="1"/>
  <c r="K14" i="1" s="1"/>
  <c r="L15" i="1"/>
  <c r="M15" i="1"/>
  <c r="M14" i="1" s="1"/>
  <c r="N15" i="1"/>
  <c r="N14" i="1" s="1"/>
  <c r="N29" i="1" s="1"/>
  <c r="O15" i="1"/>
  <c r="O14" i="1" s="1"/>
  <c r="E15" i="1"/>
  <c r="E14" i="1" s="1"/>
  <c r="P19" i="1"/>
  <c r="P18" i="1"/>
  <c r="H14" i="1"/>
  <c r="H29" i="1" s="1"/>
  <c r="J14" i="1"/>
  <c r="J29" i="1" s="1"/>
  <c r="L14" i="1"/>
  <c r="L29" i="1" s="1"/>
  <c r="P17" i="1"/>
  <c r="P16" i="1"/>
  <c r="P15" i="1" l="1"/>
  <c r="E29" i="1"/>
  <c r="O29" i="1"/>
  <c r="M29" i="1"/>
  <c r="K29" i="1"/>
  <c r="I29" i="1"/>
  <c r="G29" i="1"/>
  <c r="P14" i="1"/>
  <c r="P29" i="1" s="1"/>
</calcChain>
</file>

<file path=xl/sharedStrings.xml><?xml version="1.0" encoding="utf-8"?>
<sst xmlns="http://schemas.openxmlformats.org/spreadsheetml/2006/main" count="78" uniqueCount="69">
  <si>
    <t>РОЗПОДІЛ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</si>
  <si>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</si>
  <si>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</si>
  <si>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</si>
  <si>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</si>
  <si>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</si>
  <si>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</si>
  <si>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</si>
  <si>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з них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</si>
  <si>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</si>
  <si>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</si>
  <si>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</si>
  <si>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</si>
  <si>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</si>
  <si>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X</t>
  </si>
  <si>
    <t>УСЬОГО</t>
  </si>
  <si>
    <t>(код бюджету)</t>
  </si>
  <si>
    <t>видатки 
споживання</t>
  </si>
  <si>
    <t>оплата
 праці</t>
  </si>
  <si>
    <t>оплата 
праці</t>
  </si>
  <si>
    <t>видатків  бюджету Дрогобицької міської територіальної громади на 2025 рік</t>
  </si>
  <si>
    <t>1355300000</t>
  </si>
  <si>
    <t>Додаток 3</t>
  </si>
  <si>
    <t>0600000</t>
  </si>
  <si>
    <t>Відділ освіти виконавчих органів Дрогобицької міської ради</t>
  </si>
  <si>
    <t>0610000</t>
  </si>
  <si>
    <t>0611021</t>
  </si>
  <si>
    <t>1021</t>
  </si>
  <si>
    <t>0921</t>
  </si>
  <si>
    <t>Надання загальної середньої освіти закладами загальної середньої освіти за рахунок коштів місцевого бюджету</t>
  </si>
  <si>
    <t>0990</t>
  </si>
  <si>
    <t>0611183</t>
  </si>
  <si>
    <t>1183</t>
  </si>
  <si>
    <t>Співфінансування заходів, що реалізуються за рахунок субвенції з державного бюджету місцевим бюджетам на реалізацію публічного інвестиційного проекту на забезпечення якісної, сучасної та доступної загальної середньої освіти «Нова українська школа»</t>
  </si>
  <si>
    <t>0611291</t>
  </si>
  <si>
    <t>1291</t>
  </si>
  <si>
    <t>Співфінансування заходів, що реалізуються за рахунок залишку коштів за освітньою субвенцією на кінець бюджетного періоду, що мають цільове призначення, виділених відповідно до рішень Кабінету Міністрів України у попередніх бюджетних періодах (за спеціальн</t>
  </si>
  <si>
    <t>0611292</t>
  </si>
  <si>
    <t>1292</t>
  </si>
  <si>
    <t>Реалізація заходів за рахунок залишку коштів за освітньою субвенцією на кінець бюджетного періоду, що мають цільове призначення, виділених відповідно до рішень Кабінету Міністрів України у попередніх бюджетних періодах (за спеціальним фондом державного бю</t>
  </si>
  <si>
    <t>1000000</t>
  </si>
  <si>
    <t>Управління культури та розвитку туризму виконавчих органів Дрогобицької міської ради</t>
  </si>
  <si>
    <t>1010000</t>
  </si>
  <si>
    <t>1014020</t>
  </si>
  <si>
    <t>4020</t>
  </si>
  <si>
    <t>0822</t>
  </si>
  <si>
    <t>Фінансова підтримка фiлармонiй, художніх і музичних колективів, ансамблів, концертних та циркових організацій</t>
  </si>
  <si>
    <t>1014082</t>
  </si>
  <si>
    <t>4082</t>
  </si>
  <si>
    <t>0829</t>
  </si>
  <si>
    <t>Інші заходи в галузі культури і мистецтва</t>
  </si>
  <si>
    <t>1200000</t>
  </si>
  <si>
    <t>Департамент міського господарства Дрогобицької міської ради</t>
  </si>
  <si>
    <t>1210000</t>
  </si>
  <si>
    <t>1216030</t>
  </si>
  <si>
    <t>6030</t>
  </si>
  <si>
    <t>0620</t>
  </si>
  <si>
    <t>Організація благоустрою населених пунктів</t>
  </si>
  <si>
    <t>1217670</t>
  </si>
  <si>
    <t>7670</t>
  </si>
  <si>
    <t>0490</t>
  </si>
  <si>
    <t>Внески до статутного капіталу суб`єктів господарювання</t>
  </si>
  <si>
    <t>1217461</t>
  </si>
  <si>
    <t>7461</t>
  </si>
  <si>
    <t>0456</t>
  </si>
  <si>
    <t>Утримання та розвиток автомобільних доріг та дорожньої інфраструктури за рахунок коштів місцевого бюджету</t>
  </si>
  <si>
    <t>до рішення сесії</t>
  </si>
  <si>
    <t xml:space="preserve">Начальник фінансового управління                                                                                                                              Оксана САВРАН
</t>
  </si>
  <si>
    <t>від 16.04.2025  №3157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</si>
</sst>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6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20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2" borderId="0" xfId="0" applyFill="1"/>
    <xf numFmtId="0" fontId="0" fillId="2" borderId="0" xfId="0" applyFill="1" applyAlignment="1">
      <alignment horizontal="center"/>
    </xf>
    <xf numFmtId="0" fontId="2" fillId="2" borderId="0" xfId="0" applyFont="1" applyFill="1"/>
    <xf numFmtId="0" fontId="0" fillId="2" borderId="0" xfId="0" applyFill="1" applyAlignment="1">
      <alignment horizontal="right"/>
    </xf>
    <xf numFmtId="0" fontId="0" fillId="2" borderId="2" xfId="0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4" fontId="1" fillId="2" borderId="2" xfId="0" applyNumberFormat="1" applyFont="1" applyFill="1" applyBorder="1" applyAlignment="1">
      <alignment horizontal="center" vertical="center" wrapText="1"/>
    </xf>
    <xf numFmtId="4" fontId="1" fillId="2" borderId="2" xfId="0" applyNumberFormat="1" applyFont="1" applyFill="1" applyBorder="1" applyAlignment="1">
      <alignment vertical="center" wrapText="1"/>
    </xf>
    <xf numFmtId="4" fontId="0" fillId="2" borderId="2" xfId="0" applyNumberFormat="1" applyFill="1" applyBorder="1" applyAlignment="1">
      <alignment vertical="center" wrapText="1"/>
    </xf>
    <xf numFmtId="0" fontId="1" fillId="2" borderId="3" xfId="0" applyFont="1" applyFill="1" applyBorder="1" applyAlignment="1">
      <alignment horizontal="center" vertical="center" wrapText="1"/>
    </xf>
    <xf numFmtId="4" fontId="1" fillId="2" borderId="3" xfId="0" applyNumberFormat="1" applyFont="1" applyFill="1" applyBorder="1" applyAlignment="1">
      <alignment horizontal="center" vertical="center" wrapText="1"/>
    </xf>
    <xf numFmtId="4" fontId="1" fillId="2" borderId="3" xfId="0" applyNumberFormat="1" applyFont="1" applyFill="1" applyBorder="1" applyAlignment="1">
      <alignment vertical="center" wrapText="1"/>
    </xf>
    <xf numFmtId="4" fontId="1" fillId="2" borderId="0" xfId="0" applyNumberFormat="1" applyFont="1" applyFill="1" applyBorder="1" applyAlignment="1">
      <alignment vertical="center" wrapText="1"/>
    </xf>
    <xf numFmtId="0" fontId="5" fillId="2" borderId="0" xfId="0" applyFont="1" applyFill="1"/>
    <xf numFmtId="0" fontId="0" fillId="2" borderId="1" xfId="0" quotePrefix="1" applyFill="1" applyBorder="1" applyAlignment="1">
      <alignment horizontal="center"/>
    </xf>
    <xf numFmtId="0" fontId="1" fillId="2" borderId="2" xfId="0" quotePrefix="1" applyFont="1" applyFill="1" applyBorder="1" applyAlignment="1">
      <alignment horizontal="center" vertical="center" wrapText="1"/>
    </xf>
    <xf numFmtId="0" fontId="0" fillId="2" borderId="2" xfId="0" quotePrefix="1" applyFill="1" applyBorder="1" applyAlignment="1">
      <alignment horizontal="center" vertical="center" wrapText="1"/>
    </xf>
    <xf numFmtId="4" fontId="0" fillId="2" borderId="2" xfId="0" quotePrefix="1" applyNumberFormat="1" applyFill="1" applyBorder="1" applyAlignment="1">
      <alignment horizontal="center" vertical="center" wrapText="1"/>
    </xf>
    <xf numFmtId="4" fontId="0" fillId="2" borderId="2" xfId="0" quotePrefix="1" applyNumberFormat="1" applyFill="1" applyBorder="1" applyAlignment="1">
      <alignment vertical="center" wrapText="1"/>
    </xf>
    <xf numFmtId="4" fontId="1" fillId="2" borderId="2" xfId="0" quotePrefix="1" applyNumberFormat="1" applyFont="1" applyFill="1" applyBorder="1" applyAlignment="1">
      <alignment vertical="center" wrapText="1"/>
    </xf>
    <xf numFmtId="0" fontId="6" fillId="0" borderId="0" xfId="0" applyFont="1" applyAlignment="1">
      <alignment horizontal="center" wrapText="1"/>
    </xf>
    <xf numFmtId="0" fontId="4" fillId="2" borderId="0" xfId="0" applyFont="1" applyFill="1" applyAlignment="1">
      <alignment horizontal="center"/>
    </xf>
    <xf numFmtId="0" fontId="3" fillId="2" borderId="0" xfId="0" applyFont="1" applyFill="1" applyAlignment="1">
      <alignment horizontal="center"/>
    </xf>
    <xf numFmtId="0" fontId="2" fillId="2" borderId="2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1"/>
  <sheetViews>
    <sheetView tabSelected="1" view="pageBreakPreview" zoomScale="89" zoomScaleSheetLayoutView="89" workbookViewId="0">
      <pane xSplit="7" ySplit="13" topLeftCell="H14" activePane="bottomRight" state="frozen"/>
      <selection pane="topRight" activeCell="H1" sqref="H1"/>
      <selection pane="bottomLeft" activeCell="A16" sqref="A16"/>
      <selection pane="bottomRight" activeCell="N3" sqref="N3"/>
    </sheetView>
  </sheetViews>
  <sheetFormatPr defaultRowHeight="12.75" x14ac:dyDescent="0.2"/>
  <cols>
    <col min="1" max="1" width="12" style="1" customWidth="1"/>
    <col min="2" max="2" width="10.5703125" style="1" customWidth="1"/>
    <col min="3" max="3" width="10.85546875" style="1" customWidth="1"/>
    <col min="4" max="4" width="72.7109375" style="1" customWidth="1"/>
    <col min="5" max="5" width="13" style="1" bestFit="1" customWidth="1"/>
    <col min="6" max="6" width="13.7109375" style="1" customWidth="1"/>
    <col min="7" max="7" width="12.5703125" style="1" customWidth="1"/>
    <col min="8" max="8" width="14.85546875" style="1" customWidth="1"/>
    <col min="9" max="9" width="11.85546875" style="1" customWidth="1"/>
    <col min="10" max="11" width="13.7109375" style="1" customWidth="1"/>
    <col min="12" max="12" width="14.140625" style="1" customWidth="1"/>
    <col min="13" max="13" width="11.42578125" style="1" customWidth="1"/>
    <col min="14" max="14" width="12.140625" style="1" customWidth="1"/>
    <col min="15" max="16" width="13.7109375" style="1" customWidth="1"/>
    <col min="17" max="17" width="11.28515625" bestFit="1" customWidth="1"/>
  </cols>
  <sheetData>
    <row r="1" spans="1:16" ht="15.75" x14ac:dyDescent="0.25">
      <c r="N1" s="14" t="s">
        <v>22</v>
      </c>
    </row>
    <row r="2" spans="1:16" ht="15.75" x14ac:dyDescent="0.25">
      <c r="N2" s="14" t="s">
        <v>66</v>
      </c>
    </row>
    <row r="3" spans="1:16" ht="15.75" x14ac:dyDescent="0.25">
      <c r="N3" s="14" t="s">
        <v>68</v>
      </c>
    </row>
    <row r="5" spans="1:16" ht="21" x14ac:dyDescent="0.35">
      <c r="A5" s="22" t="s">
        <v>0</v>
      </c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</row>
    <row r="6" spans="1:16" ht="21" x14ac:dyDescent="0.35">
      <c r="A6" s="22" t="s">
        <v>20</v>
      </c>
      <c r="B6" s="23"/>
      <c r="C6" s="23"/>
      <c r="D6" s="23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</row>
    <row r="7" spans="1:16" x14ac:dyDescent="0.2">
      <c r="A7" s="15" t="s">
        <v>21</v>
      </c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</row>
    <row r="8" spans="1:16" x14ac:dyDescent="0.2">
      <c r="A8" s="3" t="s">
        <v>16</v>
      </c>
      <c r="P8" s="4" t="s">
        <v>1</v>
      </c>
    </row>
    <row r="9" spans="1:16" ht="34.5" customHeight="1" x14ac:dyDescent="0.2">
      <c r="A9" s="24" t="s">
        <v>2</v>
      </c>
      <c r="B9" s="24" t="s">
        <v>3</v>
      </c>
      <c r="C9" s="24" t="s">
        <v>4</v>
      </c>
      <c r="D9" s="25" t="s">
        <v>5</v>
      </c>
      <c r="E9" s="25" t="s">
        <v>6</v>
      </c>
      <c r="F9" s="25"/>
      <c r="G9" s="25"/>
      <c r="H9" s="25"/>
      <c r="I9" s="25"/>
      <c r="J9" s="25" t="s">
        <v>11</v>
      </c>
      <c r="K9" s="25"/>
      <c r="L9" s="25"/>
      <c r="M9" s="25"/>
      <c r="N9" s="25"/>
      <c r="O9" s="25"/>
      <c r="P9" s="25" t="s">
        <v>13</v>
      </c>
    </row>
    <row r="10" spans="1:16" x14ac:dyDescent="0.2">
      <c r="A10" s="25"/>
      <c r="B10" s="25"/>
      <c r="C10" s="25"/>
      <c r="D10" s="25"/>
      <c r="E10" s="25" t="s">
        <v>7</v>
      </c>
      <c r="F10" s="25" t="s">
        <v>17</v>
      </c>
      <c r="G10" s="25" t="s">
        <v>8</v>
      </c>
      <c r="H10" s="25"/>
      <c r="I10" s="25" t="s">
        <v>10</v>
      </c>
      <c r="J10" s="25" t="s">
        <v>7</v>
      </c>
      <c r="K10" s="25" t="s">
        <v>12</v>
      </c>
      <c r="L10" s="25" t="s">
        <v>17</v>
      </c>
      <c r="M10" s="25" t="s">
        <v>8</v>
      </c>
      <c r="N10" s="25"/>
      <c r="O10" s="25" t="s">
        <v>10</v>
      </c>
      <c r="P10" s="25"/>
    </row>
    <row r="11" spans="1:16" x14ac:dyDescent="0.2">
      <c r="A11" s="25"/>
      <c r="B11" s="25"/>
      <c r="C11" s="25"/>
      <c r="D11" s="25"/>
      <c r="E11" s="25"/>
      <c r="F11" s="25"/>
      <c r="G11" s="25" t="s">
        <v>18</v>
      </c>
      <c r="H11" s="25" t="s">
        <v>9</v>
      </c>
      <c r="I11" s="25"/>
      <c r="J11" s="25"/>
      <c r="K11" s="25"/>
      <c r="L11" s="25"/>
      <c r="M11" s="25" t="s">
        <v>19</v>
      </c>
      <c r="N11" s="25" t="s">
        <v>9</v>
      </c>
      <c r="O11" s="25"/>
      <c r="P11" s="25"/>
    </row>
    <row r="12" spans="1:16" ht="44.25" customHeight="1" x14ac:dyDescent="0.2">
      <c r="A12" s="25"/>
      <c r="B12" s="25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</row>
    <row r="13" spans="1:16" x14ac:dyDescent="0.2">
      <c r="A13" s="5">
        <v>1</v>
      </c>
      <c r="B13" s="5">
        <v>2</v>
      </c>
      <c r="C13" s="5">
        <v>3</v>
      </c>
      <c r="D13" s="5">
        <v>4</v>
      </c>
      <c r="E13" s="5">
        <v>5</v>
      </c>
      <c r="F13" s="5">
        <v>6</v>
      </c>
      <c r="G13" s="5">
        <v>7</v>
      </c>
      <c r="H13" s="5">
        <v>8</v>
      </c>
      <c r="I13" s="5">
        <v>9</v>
      </c>
      <c r="J13" s="5">
        <v>10</v>
      </c>
      <c r="K13" s="5">
        <v>11</v>
      </c>
      <c r="L13" s="5">
        <v>12</v>
      </c>
      <c r="M13" s="5">
        <v>13</v>
      </c>
      <c r="N13" s="5">
        <v>14</v>
      </c>
      <c r="O13" s="5">
        <v>15</v>
      </c>
      <c r="P13" s="5">
        <v>16</v>
      </c>
    </row>
    <row r="14" spans="1:16" x14ac:dyDescent="0.2">
      <c r="A14" s="16" t="s">
        <v>23</v>
      </c>
      <c r="B14" s="6"/>
      <c r="C14" s="7"/>
      <c r="D14" s="20" t="s">
        <v>24</v>
      </c>
      <c r="E14" s="8">
        <f>E15</f>
        <v>-360967</v>
      </c>
      <c r="F14" s="8">
        <f t="shared" ref="F14:P14" si="0">F15</f>
        <v>-360967</v>
      </c>
      <c r="G14" s="8">
        <f t="shared" si="0"/>
        <v>0</v>
      </c>
      <c r="H14" s="8">
        <f t="shared" si="0"/>
        <v>0</v>
      </c>
      <c r="I14" s="8">
        <f t="shared" si="0"/>
        <v>0</v>
      </c>
      <c r="J14" s="8">
        <f t="shared" si="0"/>
        <v>1388475</v>
      </c>
      <c r="K14" s="8">
        <f t="shared" si="0"/>
        <v>360967</v>
      </c>
      <c r="L14" s="8">
        <f t="shared" si="0"/>
        <v>180278.39999999999</v>
      </c>
      <c r="M14" s="8">
        <f t="shared" si="0"/>
        <v>0</v>
      </c>
      <c r="N14" s="8">
        <f t="shared" si="0"/>
        <v>0</v>
      </c>
      <c r="O14" s="8">
        <f t="shared" si="0"/>
        <v>1208196.6000000001</v>
      </c>
      <c r="P14" s="8">
        <f t="shared" si="0"/>
        <v>1027508</v>
      </c>
    </row>
    <row r="15" spans="1:16" x14ac:dyDescent="0.2">
      <c r="A15" s="16" t="s">
        <v>25</v>
      </c>
      <c r="B15" s="6"/>
      <c r="C15" s="7"/>
      <c r="D15" s="8"/>
      <c r="E15" s="8">
        <f>E16+E17+E19+E18</f>
        <v>-360967</v>
      </c>
      <c r="F15" s="8">
        <f t="shared" ref="F15:P15" si="1">F16+F17+F19+F18</f>
        <v>-360967</v>
      </c>
      <c r="G15" s="8">
        <f t="shared" si="1"/>
        <v>0</v>
      </c>
      <c r="H15" s="8">
        <f t="shared" si="1"/>
        <v>0</v>
      </c>
      <c r="I15" s="8">
        <f t="shared" si="1"/>
        <v>0</v>
      </c>
      <c r="J15" s="8">
        <f t="shared" si="1"/>
        <v>1388475</v>
      </c>
      <c r="K15" s="8">
        <f t="shared" si="1"/>
        <v>360967</v>
      </c>
      <c r="L15" s="8">
        <f t="shared" si="1"/>
        <v>180278.39999999999</v>
      </c>
      <c r="M15" s="8">
        <f t="shared" si="1"/>
        <v>0</v>
      </c>
      <c r="N15" s="8">
        <f t="shared" si="1"/>
        <v>0</v>
      </c>
      <c r="O15" s="8">
        <f t="shared" si="1"/>
        <v>1208196.6000000001</v>
      </c>
      <c r="P15" s="8">
        <f t="shared" si="1"/>
        <v>1027508</v>
      </c>
    </row>
    <row r="16" spans="1:16" ht="25.5" x14ac:dyDescent="0.2">
      <c r="A16" s="17" t="s">
        <v>26</v>
      </c>
      <c r="B16" s="17" t="s">
        <v>27</v>
      </c>
      <c r="C16" s="18" t="s">
        <v>28</v>
      </c>
      <c r="D16" s="19" t="s">
        <v>29</v>
      </c>
      <c r="E16" s="9">
        <v>-424980</v>
      </c>
      <c r="F16" s="9">
        <v>-424980</v>
      </c>
      <c r="G16" s="9">
        <v>0</v>
      </c>
      <c r="H16" s="9">
        <v>0</v>
      </c>
      <c r="I16" s="9">
        <v>0</v>
      </c>
      <c r="J16" s="9">
        <v>0</v>
      </c>
      <c r="K16" s="9">
        <v>0</v>
      </c>
      <c r="L16" s="9">
        <v>0</v>
      </c>
      <c r="M16" s="9">
        <v>0</v>
      </c>
      <c r="N16" s="9">
        <v>0</v>
      </c>
      <c r="O16" s="9">
        <v>0</v>
      </c>
      <c r="P16" s="9">
        <f t="shared" ref="P16:P28" si="2">E16+J16</f>
        <v>-424980</v>
      </c>
    </row>
    <row r="17" spans="1:16" ht="51" x14ac:dyDescent="0.2">
      <c r="A17" s="17" t="s">
        <v>31</v>
      </c>
      <c r="B17" s="17" t="s">
        <v>32</v>
      </c>
      <c r="C17" s="18" t="s">
        <v>30</v>
      </c>
      <c r="D17" s="9" t="s">
        <v>33</v>
      </c>
      <c r="E17" s="9">
        <v>43973</v>
      </c>
      <c r="F17" s="9">
        <v>43973</v>
      </c>
      <c r="G17" s="9">
        <v>0</v>
      </c>
      <c r="H17" s="9">
        <v>0</v>
      </c>
      <c r="I17" s="9">
        <v>0</v>
      </c>
      <c r="J17" s="9">
        <v>266827</v>
      </c>
      <c r="K17" s="9">
        <v>266827</v>
      </c>
      <c r="L17" s="9">
        <v>0</v>
      </c>
      <c r="M17" s="9">
        <v>0</v>
      </c>
      <c r="N17" s="9">
        <v>0</v>
      </c>
      <c r="O17" s="9">
        <v>266827</v>
      </c>
      <c r="P17" s="9">
        <f t="shared" si="2"/>
        <v>310800</v>
      </c>
    </row>
    <row r="18" spans="1:16" ht="51" x14ac:dyDescent="0.2">
      <c r="A18" s="17" t="s">
        <v>34</v>
      </c>
      <c r="B18" s="17" t="s">
        <v>35</v>
      </c>
      <c r="C18" s="18" t="s">
        <v>30</v>
      </c>
      <c r="D18" s="19" t="s">
        <v>36</v>
      </c>
      <c r="E18" s="9">
        <v>20040</v>
      </c>
      <c r="F18" s="9">
        <v>20040</v>
      </c>
      <c r="G18" s="9">
        <v>0</v>
      </c>
      <c r="H18" s="9">
        <v>0</v>
      </c>
      <c r="I18" s="9">
        <v>0</v>
      </c>
      <c r="J18" s="9">
        <v>94140</v>
      </c>
      <c r="K18" s="9">
        <v>94140</v>
      </c>
      <c r="L18" s="9">
        <v>0</v>
      </c>
      <c r="M18" s="9">
        <v>0</v>
      </c>
      <c r="N18" s="9">
        <v>0</v>
      </c>
      <c r="O18" s="9">
        <v>94140</v>
      </c>
      <c r="P18" s="9">
        <f t="shared" si="2"/>
        <v>114180</v>
      </c>
    </row>
    <row r="19" spans="1:16" ht="51" x14ac:dyDescent="0.2">
      <c r="A19" s="17" t="s">
        <v>37</v>
      </c>
      <c r="B19" s="17" t="s">
        <v>38</v>
      </c>
      <c r="C19" s="18" t="s">
        <v>30</v>
      </c>
      <c r="D19" s="19" t="s">
        <v>39</v>
      </c>
      <c r="E19" s="9">
        <v>0</v>
      </c>
      <c r="F19" s="9">
        <v>0</v>
      </c>
      <c r="G19" s="9">
        <v>0</v>
      </c>
      <c r="H19" s="9">
        <v>0</v>
      </c>
      <c r="I19" s="9">
        <v>0</v>
      </c>
      <c r="J19" s="9">
        <v>1027508</v>
      </c>
      <c r="K19" s="9">
        <v>0</v>
      </c>
      <c r="L19" s="9">
        <v>180278.39999999999</v>
      </c>
      <c r="M19" s="9">
        <v>0</v>
      </c>
      <c r="N19" s="9">
        <v>0</v>
      </c>
      <c r="O19" s="9">
        <v>847229.6</v>
      </c>
      <c r="P19" s="9">
        <f t="shared" si="2"/>
        <v>1027508</v>
      </c>
    </row>
    <row r="20" spans="1:16" ht="25.5" x14ac:dyDescent="0.2">
      <c r="A20" s="16" t="s">
        <v>40</v>
      </c>
      <c r="B20" s="6"/>
      <c r="C20" s="7"/>
      <c r="D20" s="20" t="s">
        <v>41</v>
      </c>
      <c r="E20" s="8">
        <f>E21</f>
        <v>0</v>
      </c>
      <c r="F20" s="8">
        <f t="shared" ref="F20:P20" si="3">F21</f>
        <v>0</v>
      </c>
      <c r="G20" s="8">
        <f t="shared" si="3"/>
        <v>0</v>
      </c>
      <c r="H20" s="8">
        <f t="shared" si="3"/>
        <v>0</v>
      </c>
      <c r="I20" s="8">
        <f t="shared" si="3"/>
        <v>0</v>
      </c>
      <c r="J20" s="8">
        <f t="shared" si="3"/>
        <v>0</v>
      </c>
      <c r="K20" s="8">
        <f t="shared" si="3"/>
        <v>0</v>
      </c>
      <c r="L20" s="8">
        <f t="shared" si="3"/>
        <v>0</v>
      </c>
      <c r="M20" s="8">
        <f t="shared" si="3"/>
        <v>0</v>
      </c>
      <c r="N20" s="8">
        <f t="shared" si="3"/>
        <v>0</v>
      </c>
      <c r="O20" s="8">
        <f t="shared" si="3"/>
        <v>0</v>
      </c>
      <c r="P20" s="8">
        <f t="shared" si="3"/>
        <v>0</v>
      </c>
    </row>
    <row r="21" spans="1:16" x14ac:dyDescent="0.2">
      <c r="A21" s="16" t="s">
        <v>42</v>
      </c>
      <c r="B21" s="6"/>
      <c r="C21" s="7"/>
      <c r="D21" s="8"/>
      <c r="E21" s="8">
        <f>E22+E23</f>
        <v>0</v>
      </c>
      <c r="F21" s="8">
        <f t="shared" ref="F21:P21" si="4">F22+F23</f>
        <v>0</v>
      </c>
      <c r="G21" s="8">
        <f t="shared" si="4"/>
        <v>0</v>
      </c>
      <c r="H21" s="8">
        <f t="shared" si="4"/>
        <v>0</v>
      </c>
      <c r="I21" s="8">
        <f t="shared" si="4"/>
        <v>0</v>
      </c>
      <c r="J21" s="8">
        <f t="shared" si="4"/>
        <v>0</v>
      </c>
      <c r="K21" s="8">
        <f t="shared" si="4"/>
        <v>0</v>
      </c>
      <c r="L21" s="8">
        <f t="shared" si="4"/>
        <v>0</v>
      </c>
      <c r="M21" s="8">
        <f t="shared" si="4"/>
        <v>0</v>
      </c>
      <c r="N21" s="8">
        <f t="shared" si="4"/>
        <v>0</v>
      </c>
      <c r="O21" s="8">
        <f t="shared" si="4"/>
        <v>0</v>
      </c>
      <c r="P21" s="8">
        <f t="shared" si="4"/>
        <v>0</v>
      </c>
    </row>
    <row r="22" spans="1:16" ht="25.5" x14ac:dyDescent="0.2">
      <c r="A22" s="17" t="s">
        <v>43</v>
      </c>
      <c r="B22" s="17" t="s">
        <v>44</v>
      </c>
      <c r="C22" s="18" t="s">
        <v>45</v>
      </c>
      <c r="D22" s="19" t="s">
        <v>46</v>
      </c>
      <c r="E22" s="9">
        <v>-68400</v>
      </c>
      <c r="F22" s="9">
        <v>-68400</v>
      </c>
      <c r="G22" s="9">
        <v>0</v>
      </c>
      <c r="H22" s="9">
        <v>0</v>
      </c>
      <c r="I22" s="9">
        <v>0</v>
      </c>
      <c r="J22" s="9">
        <v>0</v>
      </c>
      <c r="K22" s="9">
        <v>0</v>
      </c>
      <c r="L22" s="9">
        <v>0</v>
      </c>
      <c r="M22" s="9">
        <v>0</v>
      </c>
      <c r="N22" s="9">
        <v>0</v>
      </c>
      <c r="O22" s="9">
        <v>0</v>
      </c>
      <c r="P22" s="9">
        <f t="shared" si="2"/>
        <v>-68400</v>
      </c>
    </row>
    <row r="23" spans="1:16" x14ac:dyDescent="0.2">
      <c r="A23" s="17" t="s">
        <v>47</v>
      </c>
      <c r="B23" s="17" t="s">
        <v>48</v>
      </c>
      <c r="C23" s="18" t="s">
        <v>49</v>
      </c>
      <c r="D23" s="19" t="s">
        <v>50</v>
      </c>
      <c r="E23" s="9">
        <v>68400</v>
      </c>
      <c r="F23" s="9">
        <v>68400</v>
      </c>
      <c r="G23" s="9">
        <v>0</v>
      </c>
      <c r="H23" s="9">
        <v>0</v>
      </c>
      <c r="I23" s="9">
        <v>0</v>
      </c>
      <c r="J23" s="9">
        <v>0</v>
      </c>
      <c r="K23" s="9">
        <v>0</v>
      </c>
      <c r="L23" s="9">
        <v>0</v>
      </c>
      <c r="M23" s="9">
        <v>0</v>
      </c>
      <c r="N23" s="9">
        <v>0</v>
      </c>
      <c r="O23" s="9">
        <v>0</v>
      </c>
      <c r="P23" s="9">
        <f t="shared" si="2"/>
        <v>68400</v>
      </c>
    </row>
    <row r="24" spans="1:16" x14ac:dyDescent="0.2">
      <c r="A24" s="16" t="s">
        <v>51</v>
      </c>
      <c r="B24" s="6"/>
      <c r="C24" s="7"/>
      <c r="D24" s="20" t="s">
        <v>52</v>
      </c>
      <c r="E24" s="8">
        <f>E25</f>
        <v>-18692803.140000001</v>
      </c>
      <c r="F24" s="8">
        <f t="shared" ref="F24:P24" si="5">F25</f>
        <v>-18692803.140000001</v>
      </c>
      <c r="G24" s="8">
        <f t="shared" si="5"/>
        <v>0</v>
      </c>
      <c r="H24" s="8">
        <f t="shared" si="5"/>
        <v>0</v>
      </c>
      <c r="I24" s="8">
        <f t="shared" si="5"/>
        <v>0</v>
      </c>
      <c r="J24" s="8">
        <f t="shared" si="5"/>
        <v>18692803.140000001</v>
      </c>
      <c r="K24" s="8">
        <f t="shared" si="5"/>
        <v>18692803.140000001</v>
      </c>
      <c r="L24" s="8">
        <f t="shared" si="5"/>
        <v>0</v>
      </c>
      <c r="M24" s="8">
        <f t="shared" si="5"/>
        <v>0</v>
      </c>
      <c r="N24" s="8">
        <f t="shared" si="5"/>
        <v>0</v>
      </c>
      <c r="O24" s="8">
        <f t="shared" si="5"/>
        <v>18692803.140000001</v>
      </c>
      <c r="P24" s="8">
        <f t="shared" si="5"/>
        <v>1.862645149230957E-9</v>
      </c>
    </row>
    <row r="25" spans="1:16" x14ac:dyDescent="0.2">
      <c r="A25" s="16" t="s">
        <v>53</v>
      </c>
      <c r="B25" s="6"/>
      <c r="C25" s="7"/>
      <c r="D25" s="8"/>
      <c r="E25" s="8">
        <f>E26+E27+E28</f>
        <v>-18692803.140000001</v>
      </c>
      <c r="F25" s="8">
        <f t="shared" ref="F25:P25" si="6">F26+F27+F28</f>
        <v>-18692803.140000001</v>
      </c>
      <c r="G25" s="8">
        <f t="shared" si="6"/>
        <v>0</v>
      </c>
      <c r="H25" s="8">
        <f t="shared" si="6"/>
        <v>0</v>
      </c>
      <c r="I25" s="8">
        <f t="shared" si="6"/>
        <v>0</v>
      </c>
      <c r="J25" s="8">
        <f t="shared" si="6"/>
        <v>18692803.140000001</v>
      </c>
      <c r="K25" s="8">
        <f t="shared" si="6"/>
        <v>18692803.140000001</v>
      </c>
      <c r="L25" s="8">
        <f t="shared" si="6"/>
        <v>0</v>
      </c>
      <c r="M25" s="8">
        <f t="shared" si="6"/>
        <v>0</v>
      </c>
      <c r="N25" s="8">
        <f t="shared" si="6"/>
        <v>0</v>
      </c>
      <c r="O25" s="8">
        <f t="shared" si="6"/>
        <v>18692803.140000001</v>
      </c>
      <c r="P25" s="8">
        <f t="shared" si="6"/>
        <v>1.862645149230957E-9</v>
      </c>
    </row>
    <row r="26" spans="1:16" x14ac:dyDescent="0.2">
      <c r="A26" s="17" t="s">
        <v>54</v>
      </c>
      <c r="B26" s="17" t="s">
        <v>55</v>
      </c>
      <c r="C26" s="18" t="s">
        <v>56</v>
      </c>
      <c r="D26" s="19" t="s">
        <v>57</v>
      </c>
      <c r="E26" s="9">
        <f>-910800-10557800.1</f>
        <v>-11468600.1</v>
      </c>
      <c r="F26" s="9">
        <f>-910800-10557800.1</f>
        <v>-11468600.1</v>
      </c>
      <c r="G26" s="9">
        <v>0</v>
      </c>
      <c r="H26" s="9">
        <v>0</v>
      </c>
      <c r="I26" s="9">
        <v>0</v>
      </c>
      <c r="J26" s="9">
        <v>0</v>
      </c>
      <c r="K26" s="9">
        <v>0</v>
      </c>
      <c r="L26" s="9">
        <v>0</v>
      </c>
      <c r="M26" s="9">
        <v>0</v>
      </c>
      <c r="N26" s="9">
        <v>0</v>
      </c>
      <c r="O26" s="9">
        <v>0</v>
      </c>
      <c r="P26" s="9">
        <f t="shared" si="2"/>
        <v>-11468600.1</v>
      </c>
    </row>
    <row r="27" spans="1:16" ht="25.5" x14ac:dyDescent="0.2">
      <c r="A27" s="17" t="s">
        <v>62</v>
      </c>
      <c r="B27" s="17" t="s">
        <v>63</v>
      </c>
      <c r="C27" s="18" t="s">
        <v>64</v>
      </c>
      <c r="D27" s="19" t="s">
        <v>65</v>
      </c>
      <c r="E27" s="9">
        <v>-7224203.04</v>
      </c>
      <c r="F27" s="9">
        <v>-7224203.04</v>
      </c>
      <c r="G27" s="9">
        <v>0</v>
      </c>
      <c r="H27" s="9">
        <v>0</v>
      </c>
      <c r="I27" s="9">
        <v>0</v>
      </c>
      <c r="J27" s="9">
        <v>17782003.140000001</v>
      </c>
      <c r="K27" s="9">
        <v>17782003.140000001</v>
      </c>
      <c r="L27" s="9">
        <v>0</v>
      </c>
      <c r="M27" s="9">
        <v>0</v>
      </c>
      <c r="N27" s="9">
        <v>0</v>
      </c>
      <c r="O27" s="9">
        <v>17782003.140000001</v>
      </c>
      <c r="P27" s="9">
        <f t="shared" si="2"/>
        <v>10557800.100000001</v>
      </c>
    </row>
    <row r="28" spans="1:16" x14ac:dyDescent="0.2">
      <c r="A28" s="17" t="s">
        <v>58</v>
      </c>
      <c r="B28" s="17" t="s">
        <v>59</v>
      </c>
      <c r="C28" s="18" t="s">
        <v>60</v>
      </c>
      <c r="D28" s="19" t="s">
        <v>61</v>
      </c>
      <c r="E28" s="9">
        <v>0</v>
      </c>
      <c r="F28" s="9">
        <v>0</v>
      </c>
      <c r="G28" s="9">
        <v>0</v>
      </c>
      <c r="H28" s="9">
        <v>0</v>
      </c>
      <c r="I28" s="9">
        <v>0</v>
      </c>
      <c r="J28" s="9">
        <v>910800</v>
      </c>
      <c r="K28" s="9">
        <v>910800</v>
      </c>
      <c r="L28" s="9">
        <v>0</v>
      </c>
      <c r="M28" s="9">
        <v>0</v>
      </c>
      <c r="N28" s="9">
        <v>0</v>
      </c>
      <c r="O28" s="9">
        <v>910800</v>
      </c>
      <c r="P28" s="9">
        <f t="shared" si="2"/>
        <v>910800</v>
      </c>
    </row>
    <row r="29" spans="1:16" ht="30.75" customHeight="1" x14ac:dyDescent="0.2">
      <c r="A29" s="6" t="s">
        <v>14</v>
      </c>
      <c r="B29" s="6" t="s">
        <v>14</v>
      </c>
      <c r="C29" s="7" t="s">
        <v>14</v>
      </c>
      <c r="D29" s="8" t="s">
        <v>15</v>
      </c>
      <c r="E29" s="8">
        <f>E14+E20+E24</f>
        <v>-19053770.140000001</v>
      </c>
      <c r="F29" s="8">
        <f t="shared" ref="F29:P29" si="7">F14+F20+F24</f>
        <v>-19053770.140000001</v>
      </c>
      <c r="G29" s="8">
        <f t="shared" si="7"/>
        <v>0</v>
      </c>
      <c r="H29" s="8">
        <f t="shared" si="7"/>
        <v>0</v>
      </c>
      <c r="I29" s="8">
        <f t="shared" si="7"/>
        <v>0</v>
      </c>
      <c r="J29" s="8">
        <f t="shared" si="7"/>
        <v>20081278.140000001</v>
      </c>
      <c r="K29" s="8">
        <f t="shared" si="7"/>
        <v>19053770.140000001</v>
      </c>
      <c r="L29" s="8">
        <f t="shared" si="7"/>
        <v>180278.39999999999</v>
      </c>
      <c r="M29" s="8">
        <f t="shared" si="7"/>
        <v>0</v>
      </c>
      <c r="N29" s="8">
        <f t="shared" si="7"/>
        <v>0</v>
      </c>
      <c r="O29" s="8">
        <f t="shared" si="7"/>
        <v>19900999.740000002</v>
      </c>
      <c r="P29" s="8">
        <f t="shared" si="7"/>
        <v>1027508.0000000019</v>
      </c>
    </row>
    <row r="30" spans="1:16" ht="45" customHeight="1" x14ac:dyDescent="0.2">
      <c r="A30" s="10"/>
      <c r="B30" s="10"/>
      <c r="C30" s="11"/>
      <c r="D30" s="12"/>
      <c r="E30" s="12"/>
      <c r="F30" s="12"/>
      <c r="G30" s="13"/>
      <c r="H30" s="13"/>
      <c r="I30" s="13"/>
      <c r="J30" s="13"/>
      <c r="K30" s="13"/>
      <c r="L30" s="13"/>
      <c r="M30" s="13"/>
      <c r="N30" s="13"/>
      <c r="O30" s="13"/>
      <c r="P30" s="13"/>
    </row>
    <row r="31" spans="1:16" ht="92.25" customHeight="1" x14ac:dyDescent="0.4">
      <c r="A31" s="21" t="s">
        <v>67</v>
      </c>
      <c r="B31" s="21"/>
      <c r="C31" s="21"/>
      <c r="D31" s="21"/>
      <c r="E31" s="21"/>
      <c r="F31" s="21"/>
      <c r="G31" s="21"/>
      <c r="H31" s="21"/>
      <c r="I31" s="21"/>
      <c r="J31" s="21"/>
      <c r="K31" s="21"/>
      <c r="L31" s="21"/>
      <c r="M31" s="21"/>
      <c r="N31" s="21"/>
      <c r="O31" s="21"/>
      <c r="P31" s="21"/>
    </row>
  </sheetData>
  <mergeCells count="23">
    <mergeCell ref="J9:O9"/>
    <mergeCell ref="J10:J12"/>
    <mergeCell ref="K10:K12"/>
    <mergeCell ref="L10:L12"/>
    <mergeCell ref="M10:N10"/>
    <mergeCell ref="M11:M12"/>
    <mergeCell ref="N11:N12"/>
    <mergeCell ref="A31:P31"/>
    <mergeCell ref="A5:P5"/>
    <mergeCell ref="A6:P6"/>
    <mergeCell ref="A9:A12"/>
    <mergeCell ref="B9:B12"/>
    <mergeCell ref="C9:C12"/>
    <mergeCell ref="D9:D12"/>
    <mergeCell ref="E9:I9"/>
    <mergeCell ref="E10:E12"/>
    <mergeCell ref="F10:F12"/>
    <mergeCell ref="G10:H10"/>
    <mergeCell ref="O10:O12"/>
    <mergeCell ref="P9:P12"/>
    <mergeCell ref="G11:G12"/>
    <mergeCell ref="H11:H12"/>
    <mergeCell ref="I10:I12"/>
  </mergeCells>
  <pageMargins left="0.43307086614173229" right="0.19685039370078741" top="0.19685039370078741" bottom="0.19685039370078741" header="0" footer="0"/>
  <pageSetup paperSize="9" scale="59" fitToHeight="5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Лист1</vt:lpstr>
      <vt:lpstr>Лист1!Область_друку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 Windows</dc:creator>
  <cp:lastModifiedBy>106User</cp:lastModifiedBy>
  <cp:lastPrinted>2025-04-15T13:02:15Z</cp:lastPrinted>
  <dcterms:created xsi:type="dcterms:W3CDTF">2022-11-08T08:12:38Z</dcterms:created>
  <dcterms:modified xsi:type="dcterms:W3CDTF">2025-04-22T06:36:30Z</dcterms:modified>
</cp:coreProperties>
</file>