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ІІ п-з 03.04 25\03.04.2025 сесія №___ – копія\"/>
    </mc:Choice>
  </mc:AlternateContent>
  <bookViews>
    <workbookView xWindow="0" yWindow="-75" windowWidth="2100" windowHeight="1125"/>
  </bookViews>
  <sheets>
    <sheet name="Лист1" sheetId="1" r:id="rId1"/>
  </sheets>
  <definedNames>
    <definedName name="_xlnm.Print_Area" localSheetId="0">Лист1!$A$1:$F$58</definedName>
  </definedNames>
  <calcPr calcId="152511"/>
</workbook>
</file>

<file path=xl/calcChain.xml><?xml version="1.0" encoding="utf-8"?>
<calcChain xmlns="http://schemas.openxmlformats.org/spreadsheetml/2006/main">
  <c r="D15" i="1" l="1"/>
  <c r="E48" i="1"/>
  <c r="D46" i="1"/>
  <c r="D45" i="1" s="1"/>
  <c r="E46" i="1"/>
  <c r="C48" i="1"/>
  <c r="E40" i="1"/>
  <c r="E39" i="1" s="1"/>
  <c r="D39" i="1"/>
  <c r="F39" i="1"/>
  <c r="F35" i="1" s="1"/>
  <c r="C40" i="1"/>
  <c r="C39" i="1" s="1"/>
  <c r="C24" i="1"/>
  <c r="C23" i="1" s="1"/>
  <c r="E24" i="1"/>
  <c r="E23" i="1" s="1"/>
  <c r="D23" i="1"/>
  <c r="F23" i="1"/>
  <c r="E19" i="1"/>
  <c r="E18" i="1" s="1"/>
  <c r="E17" i="1" s="1"/>
  <c r="E12" i="1" s="1"/>
  <c r="C19" i="1"/>
  <c r="D18" i="1"/>
  <c r="C18" i="1" s="1"/>
  <c r="F18" i="1"/>
  <c r="F17" i="1" s="1"/>
  <c r="F12" i="1" s="1"/>
  <c r="D17" i="1"/>
  <c r="C17" i="1" s="1"/>
  <c r="D52" i="1"/>
  <c r="D51" i="1" s="1"/>
  <c r="C51" i="1" s="1"/>
  <c r="C53" i="1"/>
  <c r="E47" i="1"/>
  <c r="E38" i="1"/>
  <c r="E37" i="1"/>
  <c r="C37" i="1" s="1"/>
  <c r="F45" i="1"/>
  <c r="F44" i="1" s="1"/>
  <c r="D42" i="1"/>
  <c r="D41" i="1" s="1"/>
  <c r="D36" i="1"/>
  <c r="D35" i="1" s="1"/>
  <c r="C35" i="1" s="1"/>
  <c r="D33" i="1"/>
  <c r="D32" i="1" s="1"/>
  <c r="D28" i="1"/>
  <c r="D26" i="1"/>
  <c r="C46" i="1" l="1"/>
  <c r="E45" i="1"/>
  <c r="E44" i="1" s="1"/>
  <c r="E35" i="1"/>
  <c r="F31" i="1"/>
  <c r="C52" i="1"/>
  <c r="F49" i="1"/>
  <c r="F54" i="1" s="1"/>
  <c r="D50" i="1"/>
  <c r="C50" i="1" s="1"/>
  <c r="D25" i="1"/>
  <c r="C25" i="1" s="1"/>
  <c r="C26" i="1"/>
  <c r="D21" i="1"/>
  <c r="D20" i="1" s="1"/>
  <c r="D14" i="1"/>
  <c r="D13" i="1" s="1"/>
  <c r="C13" i="1" s="1"/>
  <c r="C16" i="1"/>
  <c r="C34" i="1"/>
  <c r="D44" i="1"/>
  <c r="C47" i="1"/>
  <c r="C38" i="1"/>
  <c r="C43" i="1"/>
  <c r="C42" i="1"/>
  <c r="C41" i="1"/>
  <c r="C36" i="1"/>
  <c r="C33" i="1"/>
  <c r="C32" i="1"/>
  <c r="C30" i="1"/>
  <c r="C29" i="1"/>
  <c r="C28" i="1"/>
  <c r="C27" i="1"/>
  <c r="C22" i="1"/>
  <c r="C15" i="1"/>
  <c r="E31" i="1" l="1"/>
  <c r="E49" i="1" s="1"/>
  <c r="E54" i="1" s="1"/>
  <c r="D12" i="1"/>
  <c r="C14" i="1"/>
  <c r="C45" i="1"/>
  <c r="C44" i="1" s="1"/>
  <c r="C21" i="1"/>
  <c r="C20" i="1"/>
  <c r="C12" i="1" s="1"/>
  <c r="C31" i="1" l="1"/>
  <c r="C49" i="1" s="1"/>
  <c r="C54" i="1" s="1"/>
  <c r="D31" i="1"/>
  <c r="D49" i="1" l="1"/>
  <c r="D54" i="1" s="1"/>
</calcChain>
</file>

<file path=xl/sharedStrings.xml><?xml version="1.0" encoding="utf-8"?>
<sst xmlns="http://schemas.openxmlformats.org/spreadsheetml/2006/main" count="59" uniqueCount="57">
  <si>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</si>
  <si>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</si>
  <si>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</si>
  <si>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</si>
  <si>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</si>
  <si>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</si>
  <si>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</si>
  <si>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</si>
  <si>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</si>
  <si>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</si>
  <si>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</si>
  <si>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</si>
  <si>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</si>
  <si>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</si>
  <si>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</si>
  <si>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</si>
  <si>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</si>
  <si>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</si>
  <si>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</si>
  <si>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</si>
  <si>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</si>
  <si>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</si>
  <si>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</si>
  <si>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</si>
  <si>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</si>
  <si>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</si>
  <si>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</si>
  <si>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</si>
  <si>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</si>
  <si>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</si>
  <si>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</si>
  <si>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</si>
  <si>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</si>
  <si>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</si>
  <si>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</si>
  <si>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</si>
  <si>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</si>
  <si>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</si>
  <si>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</si>
  <si>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</si>
  <si>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</si>
  <si>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</si>
  <si>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</si>
  <si>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</si>
  <si>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</si>
  <si>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</si>
  <si>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Рентна плата та плата за використання інших природних ресурсів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</si>
  <si>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</si>
  <si>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</si>
  <si>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</si>
  <si>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</si>
  <si>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</si>
  <si>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</si>
  <si>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коштів від Державного фонду дорогоцінних металів і дорогоцінного каміння</t>
  </si>
  <si>
    <t>до рішення сесії</t>
  </si>
  <si>
    <t>Начальник фінансового управління                                       Оксана САВРАН</t>
  </si>
  <si>
    <t>від 03.04.2025 №3116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</si>
</sst>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/>
    <xf numFmtId="0" fontId="0" fillId="0" borderId="0" xfId="0"/>
    <xf numFmtId="0" fontId="0" fillId="0" borderId="2" xfId="0" applyBorder="1"/>
    <xf numFmtId="0" fontId="6" fillId="0" borderId="2" xfId="0" applyFont="1" applyBorder="1" applyAlignment="1">
      <alignment wrapText="1"/>
    </xf>
    <xf numFmtId="0" fontId="0" fillId="0" borderId="0" xfId="0"/>
    <xf numFmtId="0" fontId="0" fillId="0" borderId="2" xfId="0" applyBorder="1"/>
    <xf numFmtId="0" fontId="0" fillId="0" borderId="0" xfId="0"/>
    <xf numFmtId="0" fontId="0" fillId="0" borderId="2" xfId="0" applyBorder="1"/>
    <xf numFmtId="0" fontId="0" fillId="0" borderId="2" xfId="0" applyBorder="1"/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SheetLayoutView="100" workbookViewId="0">
      <selection activeCell="E3" sqref="E3"/>
    </sheetView>
  </sheetViews>
  <sheetFormatPr defaultRowHeight="12.75" x14ac:dyDescent="0.2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 x14ac:dyDescent="0.2">
      <c r="E1" s="3" t="s">
        <v>0</v>
      </c>
    </row>
    <row r="2" spans="1:11" x14ac:dyDescent="0.2">
      <c r="E2" s="3" t="s">
        <v>54</v>
      </c>
    </row>
    <row r="3" spans="1:11" x14ac:dyDescent="0.2">
      <c r="E3" s="3" t="s">
        <v>56</v>
      </c>
    </row>
    <row r="5" spans="1:11" ht="25.5" customHeight="1" x14ac:dyDescent="0.2">
      <c r="A5" s="32" t="s">
        <v>35</v>
      </c>
      <c r="B5" s="33"/>
      <c r="C5" s="33"/>
      <c r="D5" s="33"/>
      <c r="E5" s="33"/>
      <c r="F5" s="33"/>
    </row>
    <row r="6" spans="1:11" ht="25.5" customHeight="1" x14ac:dyDescent="0.2">
      <c r="A6" s="4" t="s">
        <v>33</v>
      </c>
      <c r="B6" s="5"/>
      <c r="C6" s="5"/>
      <c r="D6" s="5"/>
      <c r="E6" s="5"/>
      <c r="F6" s="5"/>
    </row>
    <row r="7" spans="1:11" x14ac:dyDescent="0.2">
      <c r="A7" s="6" t="s">
        <v>34</v>
      </c>
      <c r="F7" s="7" t="s">
        <v>1</v>
      </c>
    </row>
    <row r="8" spans="1:11" x14ac:dyDescent="0.2">
      <c r="A8" s="34" t="s">
        <v>2</v>
      </c>
      <c r="B8" s="34" t="s">
        <v>3</v>
      </c>
      <c r="C8" s="34" t="s">
        <v>4</v>
      </c>
      <c r="D8" s="34" t="s">
        <v>5</v>
      </c>
      <c r="E8" s="34" t="s">
        <v>6</v>
      </c>
      <c r="F8" s="34"/>
    </row>
    <row r="9" spans="1:11" x14ac:dyDescent="0.2">
      <c r="A9" s="34"/>
      <c r="B9" s="34"/>
      <c r="C9" s="34"/>
      <c r="D9" s="34"/>
      <c r="E9" s="34" t="s">
        <v>7</v>
      </c>
      <c r="F9" s="35" t="s">
        <v>8</v>
      </c>
    </row>
    <row r="10" spans="1:11" x14ac:dyDescent="0.2">
      <c r="A10" s="34"/>
      <c r="B10" s="34"/>
      <c r="C10" s="34"/>
      <c r="D10" s="34"/>
      <c r="E10" s="34"/>
      <c r="F10" s="34"/>
      <c r="I10" s="2"/>
    </row>
    <row r="11" spans="1:11" x14ac:dyDescent="0.2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 x14ac:dyDescent="0.2">
      <c r="A12" s="9">
        <v>10000000</v>
      </c>
      <c r="B12" s="10" t="s">
        <v>9</v>
      </c>
      <c r="C12" s="11">
        <f>C13+C20+C25+C17</f>
        <v>19021992.559999999</v>
      </c>
      <c r="D12" s="11">
        <f t="shared" ref="D12:F12" si="0">D13+D20+D25+D17</f>
        <v>19021992.559999999</v>
      </c>
      <c r="E12" s="11">
        <f t="shared" si="0"/>
        <v>0</v>
      </c>
      <c r="F12" s="11">
        <f t="shared" si="0"/>
        <v>0</v>
      </c>
      <c r="H12" s="2"/>
    </row>
    <row r="13" spans="1:11" ht="25.5" x14ac:dyDescent="0.2">
      <c r="A13" s="9">
        <v>11000000</v>
      </c>
      <c r="B13" s="10" t="s">
        <v>10</v>
      </c>
      <c r="C13" s="11">
        <f t="shared" ref="C13:C27" si="1">D13+E13</f>
        <v>7221192.5599999996</v>
      </c>
      <c r="D13" s="11">
        <f>D14</f>
        <v>7221192.5599999996</v>
      </c>
      <c r="E13" s="11">
        <v>0</v>
      </c>
      <c r="F13" s="11">
        <v>0</v>
      </c>
      <c r="I13" s="2"/>
      <c r="K13" s="2"/>
    </row>
    <row r="14" spans="1:11" x14ac:dyDescent="0.2">
      <c r="A14" s="9">
        <v>11010000</v>
      </c>
      <c r="B14" s="10" t="s">
        <v>11</v>
      </c>
      <c r="C14" s="11">
        <f t="shared" si="1"/>
        <v>7221192.5599999996</v>
      </c>
      <c r="D14" s="11">
        <f>D15+D16</f>
        <v>7221192.5599999996</v>
      </c>
      <c r="E14" s="11">
        <v>0</v>
      </c>
      <c r="F14" s="11">
        <v>0</v>
      </c>
    </row>
    <row r="15" spans="1:11" ht="38.25" x14ac:dyDescent="0.2">
      <c r="A15" s="12">
        <v>11010100</v>
      </c>
      <c r="B15" s="13" t="s">
        <v>12</v>
      </c>
      <c r="C15" s="14">
        <f t="shared" si="1"/>
        <v>7021192.5599999996</v>
      </c>
      <c r="D15" s="14">
        <f>7073900-52707.44</f>
        <v>7021192.5599999996</v>
      </c>
      <c r="E15" s="14">
        <v>0</v>
      </c>
      <c r="F15" s="14">
        <v>0</v>
      </c>
    </row>
    <row r="16" spans="1:11" s="1" customFormat="1" ht="25.5" x14ac:dyDescent="0.2">
      <c r="A16" s="12">
        <v>11011200</v>
      </c>
      <c r="B16" s="13" t="s">
        <v>13</v>
      </c>
      <c r="C16" s="14">
        <f t="shared" si="1"/>
        <v>200000</v>
      </c>
      <c r="D16" s="14">
        <v>200000</v>
      </c>
      <c r="E16" s="14">
        <v>0</v>
      </c>
      <c r="F16" s="14">
        <v>0</v>
      </c>
    </row>
    <row r="17" spans="1:6" s="1" customFormat="1" ht="25.5" x14ac:dyDescent="0.2">
      <c r="A17" s="22">
        <v>13000000</v>
      </c>
      <c r="B17" s="25" t="s">
        <v>46</v>
      </c>
      <c r="C17" s="11">
        <f>SUM(D17)</f>
        <v>800</v>
      </c>
      <c r="D17" s="11">
        <f t="shared" ref="D17:F18" si="2">SUM(D18)</f>
        <v>800</v>
      </c>
      <c r="E17" s="11">
        <f t="shared" si="2"/>
        <v>0</v>
      </c>
      <c r="F17" s="11">
        <f t="shared" si="2"/>
        <v>0</v>
      </c>
    </row>
    <row r="18" spans="1:6" s="1" customFormat="1" ht="25.5" x14ac:dyDescent="0.2">
      <c r="A18" s="22">
        <v>13030000</v>
      </c>
      <c r="B18" s="25" t="s">
        <v>47</v>
      </c>
      <c r="C18" s="11">
        <f t="shared" ref="C18:C19" si="3">SUM(D18)</f>
        <v>800</v>
      </c>
      <c r="D18" s="11">
        <f t="shared" si="2"/>
        <v>800</v>
      </c>
      <c r="E18" s="11">
        <f t="shared" si="2"/>
        <v>0</v>
      </c>
      <c r="F18" s="11">
        <f t="shared" si="2"/>
        <v>0</v>
      </c>
    </row>
    <row r="19" spans="1:6" s="1" customFormat="1" ht="38.25" x14ac:dyDescent="0.2">
      <c r="A19" s="24">
        <v>13030100</v>
      </c>
      <c r="B19" s="21" t="s">
        <v>48</v>
      </c>
      <c r="C19" s="14">
        <f t="shared" si="3"/>
        <v>800</v>
      </c>
      <c r="D19" s="14">
        <v>800</v>
      </c>
      <c r="E19" s="14">
        <f>SUM(F19)</f>
        <v>0</v>
      </c>
      <c r="F19" s="14">
        <v>0</v>
      </c>
    </row>
    <row r="20" spans="1:6" x14ac:dyDescent="0.2">
      <c r="A20" s="9">
        <v>14000000</v>
      </c>
      <c r="B20" s="10" t="s">
        <v>14</v>
      </c>
      <c r="C20" s="11">
        <f t="shared" si="1"/>
        <v>800000</v>
      </c>
      <c r="D20" s="11">
        <f>D21+D23</f>
        <v>800000</v>
      </c>
      <c r="E20" s="11">
        <v>0</v>
      </c>
      <c r="F20" s="11">
        <v>0</v>
      </c>
    </row>
    <row r="21" spans="1:6" ht="25.5" x14ac:dyDescent="0.2">
      <c r="A21" s="9">
        <v>14020000</v>
      </c>
      <c r="B21" s="10" t="s">
        <v>15</v>
      </c>
      <c r="C21" s="11">
        <f t="shared" si="1"/>
        <v>400000</v>
      </c>
      <c r="D21" s="11">
        <f>SUM(D22)</f>
        <v>400000</v>
      </c>
      <c r="E21" s="11">
        <v>0</v>
      </c>
      <c r="F21" s="11">
        <v>0</v>
      </c>
    </row>
    <row r="22" spans="1:6" x14ac:dyDescent="0.2">
      <c r="A22" s="12">
        <v>14021900</v>
      </c>
      <c r="B22" s="13" t="s">
        <v>16</v>
      </c>
      <c r="C22" s="14">
        <f t="shared" si="1"/>
        <v>400000</v>
      </c>
      <c r="D22" s="14">
        <v>400000</v>
      </c>
      <c r="E22" s="14">
        <v>0</v>
      </c>
      <c r="F22" s="14">
        <v>0</v>
      </c>
    </row>
    <row r="23" spans="1:6" s="23" customFormat="1" ht="38.25" x14ac:dyDescent="0.2">
      <c r="A23" s="22">
        <v>14040000</v>
      </c>
      <c r="B23" s="25" t="s">
        <v>49</v>
      </c>
      <c r="C23" s="11">
        <f>SUM(C24)</f>
        <v>400000</v>
      </c>
      <c r="D23" s="11">
        <f t="shared" ref="D23:F23" si="4">SUM(D24)</f>
        <v>400000</v>
      </c>
      <c r="E23" s="11">
        <f t="shared" si="4"/>
        <v>0</v>
      </c>
      <c r="F23" s="11">
        <f t="shared" si="4"/>
        <v>0</v>
      </c>
    </row>
    <row r="24" spans="1:6" s="23" customFormat="1" ht="76.5" x14ac:dyDescent="0.2">
      <c r="A24" s="27">
        <v>14040100</v>
      </c>
      <c r="B24" s="21" t="s">
        <v>50</v>
      </c>
      <c r="C24" s="14">
        <f>SUM(D24)</f>
        <v>400000</v>
      </c>
      <c r="D24" s="14">
        <v>400000</v>
      </c>
      <c r="E24" s="14">
        <f>SUM(F24)</f>
        <v>0</v>
      </c>
      <c r="F24" s="14">
        <v>0</v>
      </c>
    </row>
    <row r="25" spans="1:6" ht="38.25" x14ac:dyDescent="0.2">
      <c r="A25" s="9">
        <v>18000000</v>
      </c>
      <c r="B25" s="10" t="s">
        <v>17</v>
      </c>
      <c r="C25" s="11">
        <f t="shared" si="1"/>
        <v>11000000</v>
      </c>
      <c r="D25" s="11">
        <f>D26+D28</f>
        <v>11000000</v>
      </c>
      <c r="E25" s="11">
        <v>0</v>
      </c>
      <c r="F25" s="11">
        <v>0</v>
      </c>
    </row>
    <row r="26" spans="1:6" x14ac:dyDescent="0.2">
      <c r="A26" s="9">
        <v>18010000</v>
      </c>
      <c r="B26" s="10" t="s">
        <v>18</v>
      </c>
      <c r="C26" s="11">
        <f t="shared" si="1"/>
        <v>5000000</v>
      </c>
      <c r="D26" s="11">
        <f>D27</f>
        <v>5000000</v>
      </c>
      <c r="E26" s="11">
        <v>0</v>
      </c>
      <c r="F26" s="11">
        <v>0</v>
      </c>
    </row>
    <row r="27" spans="1:6" x14ac:dyDescent="0.2">
      <c r="A27" s="12">
        <v>18010600</v>
      </c>
      <c r="B27" s="13" t="s">
        <v>19</v>
      </c>
      <c r="C27" s="14">
        <f t="shared" si="1"/>
        <v>5000000</v>
      </c>
      <c r="D27" s="14">
        <v>5000000</v>
      </c>
      <c r="E27" s="14">
        <v>0</v>
      </c>
      <c r="F27" s="14">
        <v>0</v>
      </c>
    </row>
    <row r="28" spans="1:6" x14ac:dyDescent="0.2">
      <c r="A28" s="9">
        <v>18050000</v>
      </c>
      <c r="B28" s="10" t="s">
        <v>20</v>
      </c>
      <c r="C28" s="11">
        <f t="shared" ref="C28:C38" si="5">D28+E28</f>
        <v>6000000</v>
      </c>
      <c r="D28" s="11">
        <f>D29+D30</f>
        <v>6000000</v>
      </c>
      <c r="E28" s="11">
        <v>0</v>
      </c>
      <c r="F28" s="11">
        <v>0</v>
      </c>
    </row>
    <row r="29" spans="1:6" x14ac:dyDescent="0.2">
      <c r="A29" s="12">
        <v>18050300</v>
      </c>
      <c r="B29" s="13" t="s">
        <v>21</v>
      </c>
      <c r="C29" s="14">
        <f t="shared" si="5"/>
        <v>1000000</v>
      </c>
      <c r="D29" s="14">
        <v>1000000</v>
      </c>
      <c r="E29" s="14">
        <v>0</v>
      </c>
      <c r="F29" s="14">
        <v>0</v>
      </c>
    </row>
    <row r="30" spans="1:6" x14ac:dyDescent="0.2">
      <c r="A30" s="12">
        <v>18050400</v>
      </c>
      <c r="B30" s="13" t="s">
        <v>22</v>
      </c>
      <c r="C30" s="14">
        <f t="shared" si="5"/>
        <v>5000000</v>
      </c>
      <c r="D30" s="14">
        <v>5000000</v>
      </c>
      <c r="E30" s="14">
        <v>0</v>
      </c>
      <c r="F30" s="14">
        <v>0</v>
      </c>
    </row>
    <row r="31" spans="1:6" x14ac:dyDescent="0.2">
      <c r="A31" s="9">
        <v>20000000</v>
      </c>
      <c r="B31" s="10" t="s">
        <v>23</v>
      </c>
      <c r="C31" s="11">
        <f>C32+C35+C41</f>
        <v>1168500</v>
      </c>
      <c r="D31" s="11">
        <f>D32+D35+D41</f>
        <v>1168500</v>
      </c>
      <c r="E31" s="11">
        <f>E32+E35+E41</f>
        <v>0</v>
      </c>
      <c r="F31" s="11">
        <f>F32+F35+F41</f>
        <v>0</v>
      </c>
    </row>
    <row r="32" spans="1:6" ht="25.5" x14ac:dyDescent="0.2">
      <c r="A32" s="9">
        <v>21000000</v>
      </c>
      <c r="B32" s="10" t="s">
        <v>24</v>
      </c>
      <c r="C32" s="11">
        <f t="shared" si="5"/>
        <v>3000</v>
      </c>
      <c r="D32" s="11">
        <f>D33</f>
        <v>3000</v>
      </c>
      <c r="E32" s="11">
        <v>0</v>
      </c>
      <c r="F32" s="11">
        <v>0</v>
      </c>
    </row>
    <row r="33" spans="1:6" x14ac:dyDescent="0.2">
      <c r="A33" s="9">
        <v>21080000</v>
      </c>
      <c r="B33" s="10" t="s">
        <v>25</v>
      </c>
      <c r="C33" s="11">
        <f t="shared" si="5"/>
        <v>3000</v>
      </c>
      <c r="D33" s="11">
        <f>D34</f>
        <v>3000</v>
      </c>
      <c r="E33" s="11">
        <v>0</v>
      </c>
      <c r="F33" s="11">
        <v>0</v>
      </c>
    </row>
    <row r="34" spans="1:6" s="1" customFormat="1" ht="51" x14ac:dyDescent="0.2">
      <c r="A34" s="12">
        <v>21081700</v>
      </c>
      <c r="B34" s="13" t="s">
        <v>39</v>
      </c>
      <c r="C34" s="14">
        <f t="shared" si="5"/>
        <v>3000</v>
      </c>
      <c r="D34" s="14">
        <v>3000</v>
      </c>
      <c r="E34" s="14">
        <v>0</v>
      </c>
      <c r="F34" s="14">
        <v>0</v>
      </c>
    </row>
    <row r="35" spans="1:6" ht="25.5" x14ac:dyDescent="0.2">
      <c r="A35" s="9">
        <v>22000000</v>
      </c>
      <c r="B35" s="10" t="s">
        <v>26</v>
      </c>
      <c r="C35" s="11">
        <f>SUM(D35)</f>
        <v>165500</v>
      </c>
      <c r="D35" s="11">
        <f>D36+D39</f>
        <v>165500</v>
      </c>
      <c r="E35" s="11">
        <f t="shared" ref="E35:F35" si="6">F35+G35+E39</f>
        <v>0</v>
      </c>
      <c r="F35" s="11">
        <f t="shared" si="6"/>
        <v>0</v>
      </c>
    </row>
    <row r="36" spans="1:6" x14ac:dyDescent="0.2">
      <c r="A36" s="9">
        <v>22010000</v>
      </c>
      <c r="B36" s="10" t="s">
        <v>27</v>
      </c>
      <c r="C36" s="11">
        <f t="shared" si="5"/>
        <v>15500</v>
      </c>
      <c r="D36" s="11">
        <f>D37+D38</f>
        <v>15500</v>
      </c>
      <c r="E36" s="11">
        <v>0</v>
      </c>
      <c r="F36" s="11">
        <v>0</v>
      </c>
    </row>
    <row r="37" spans="1:6" ht="63.75" x14ac:dyDescent="0.2">
      <c r="A37" s="12">
        <v>22010200</v>
      </c>
      <c r="B37" s="13" t="s">
        <v>40</v>
      </c>
      <c r="C37" s="14">
        <f t="shared" si="5"/>
        <v>14000</v>
      </c>
      <c r="D37" s="14">
        <v>14000</v>
      </c>
      <c r="E37" s="14">
        <f>SUM(F37)</f>
        <v>0</v>
      </c>
      <c r="F37" s="14">
        <v>0</v>
      </c>
    </row>
    <row r="38" spans="1:6" ht="76.5" x14ac:dyDescent="0.2">
      <c r="A38" s="12">
        <v>22012900</v>
      </c>
      <c r="B38" s="15" t="s">
        <v>36</v>
      </c>
      <c r="C38" s="14">
        <f t="shared" si="5"/>
        <v>1500</v>
      </c>
      <c r="D38" s="14">
        <v>1500</v>
      </c>
      <c r="E38" s="14">
        <f>SUM(F38)</f>
        <v>0</v>
      </c>
      <c r="F38" s="14">
        <v>0</v>
      </c>
    </row>
    <row r="39" spans="1:6" s="26" customFormat="1" ht="38.25" x14ac:dyDescent="0.2">
      <c r="A39" s="22">
        <v>22080000</v>
      </c>
      <c r="B39" s="25" t="s">
        <v>51</v>
      </c>
      <c r="C39" s="11">
        <f>SUM(C40)</f>
        <v>150000</v>
      </c>
      <c r="D39" s="11">
        <f t="shared" ref="D39:F39" si="7">SUM(D40)</f>
        <v>150000</v>
      </c>
      <c r="E39" s="11">
        <f t="shared" si="7"/>
        <v>0</v>
      </c>
      <c r="F39" s="11">
        <f t="shared" si="7"/>
        <v>0</v>
      </c>
    </row>
    <row r="40" spans="1:6" s="26" customFormat="1" ht="38.25" x14ac:dyDescent="0.2">
      <c r="A40" s="29">
        <v>22080400</v>
      </c>
      <c r="B40" s="21" t="s">
        <v>52</v>
      </c>
      <c r="C40" s="14">
        <f>SUM(D40)</f>
        <v>150000</v>
      </c>
      <c r="D40" s="14">
        <v>150000</v>
      </c>
      <c r="E40" s="14">
        <f>SUM(F40)</f>
        <v>0</v>
      </c>
      <c r="F40" s="14">
        <v>0</v>
      </c>
    </row>
    <row r="41" spans="1:6" x14ac:dyDescent="0.2">
      <c r="A41" s="9">
        <v>24000000</v>
      </c>
      <c r="B41" s="10" t="s">
        <v>28</v>
      </c>
      <c r="C41" s="11">
        <f t="shared" ref="C41:C47" si="8">D41+E41</f>
        <v>1000000</v>
      </c>
      <c r="D41" s="11">
        <f>D42</f>
        <v>1000000</v>
      </c>
      <c r="E41" s="11">
        <v>0</v>
      </c>
      <c r="F41" s="11">
        <v>0</v>
      </c>
    </row>
    <row r="42" spans="1:6" x14ac:dyDescent="0.2">
      <c r="A42" s="9">
        <v>24060000</v>
      </c>
      <c r="B42" s="10" t="s">
        <v>25</v>
      </c>
      <c r="C42" s="11">
        <f t="shared" si="8"/>
        <v>1000000</v>
      </c>
      <c r="D42" s="11">
        <f>D43</f>
        <v>1000000</v>
      </c>
      <c r="E42" s="11">
        <v>0</v>
      </c>
      <c r="F42" s="11">
        <v>0</v>
      </c>
    </row>
    <row r="43" spans="1:6" x14ac:dyDescent="0.2">
      <c r="A43" s="12">
        <v>24060300</v>
      </c>
      <c r="B43" s="13" t="s">
        <v>25</v>
      </c>
      <c r="C43" s="14">
        <f t="shared" si="8"/>
        <v>1000000</v>
      </c>
      <c r="D43" s="14">
        <v>1000000</v>
      </c>
      <c r="E43" s="14">
        <v>0</v>
      </c>
      <c r="F43" s="14">
        <v>0</v>
      </c>
    </row>
    <row r="44" spans="1:6" x14ac:dyDescent="0.2">
      <c r="A44" s="9">
        <v>30000000</v>
      </c>
      <c r="B44" s="10" t="s">
        <v>29</v>
      </c>
      <c r="C44" s="11">
        <f>C45</f>
        <v>116800</v>
      </c>
      <c r="D44" s="11">
        <f t="shared" ref="D44:F44" si="9">D45</f>
        <v>116800</v>
      </c>
      <c r="E44" s="11">
        <f t="shared" si="9"/>
        <v>0</v>
      </c>
      <c r="F44" s="11">
        <f t="shared" si="9"/>
        <v>0</v>
      </c>
    </row>
    <row r="45" spans="1:6" x14ac:dyDescent="0.2">
      <c r="A45" s="9">
        <v>31000000</v>
      </c>
      <c r="B45" s="10" t="s">
        <v>30</v>
      </c>
      <c r="C45" s="11">
        <f t="shared" si="8"/>
        <v>116800</v>
      </c>
      <c r="D45" s="11">
        <f>D46+D48</f>
        <v>116800</v>
      </c>
      <c r="E45" s="11">
        <f t="shared" ref="E45:F45" si="10">E46</f>
        <v>0</v>
      </c>
      <c r="F45" s="11">
        <f t="shared" si="10"/>
        <v>0</v>
      </c>
    </row>
    <row r="46" spans="1:6" ht="76.5" x14ac:dyDescent="0.2">
      <c r="A46" s="9">
        <v>31010000</v>
      </c>
      <c r="B46" s="16" t="s">
        <v>37</v>
      </c>
      <c r="C46" s="11">
        <f>D46+E46+C48</f>
        <v>116800</v>
      </c>
      <c r="D46" s="11">
        <f>SUM(D47)</f>
        <v>116700</v>
      </c>
      <c r="E46" s="11">
        <f>SUM(F46)</f>
        <v>0</v>
      </c>
      <c r="F46" s="11">
        <v>0</v>
      </c>
    </row>
    <row r="47" spans="1:6" ht="76.5" x14ac:dyDescent="0.2">
      <c r="A47" s="12">
        <v>31010200</v>
      </c>
      <c r="B47" s="16" t="s">
        <v>38</v>
      </c>
      <c r="C47" s="14">
        <f t="shared" si="8"/>
        <v>116700</v>
      </c>
      <c r="D47" s="14">
        <v>116700</v>
      </c>
      <c r="E47" s="14">
        <f>SUM(F47)</f>
        <v>0</v>
      </c>
      <c r="F47" s="14">
        <v>0</v>
      </c>
    </row>
    <row r="48" spans="1:6" s="28" customFormat="1" ht="25.5" x14ac:dyDescent="0.2">
      <c r="A48" s="30">
        <v>31020000</v>
      </c>
      <c r="B48" s="21" t="s">
        <v>53</v>
      </c>
      <c r="C48" s="14">
        <f>SUM(D48)</f>
        <v>100</v>
      </c>
      <c r="D48" s="14">
        <v>100</v>
      </c>
      <c r="E48" s="14">
        <f>SUM(F48)</f>
        <v>0</v>
      </c>
      <c r="F48" s="14">
        <v>0</v>
      </c>
    </row>
    <row r="49" spans="1:6" s="1" customFormat="1" ht="25.5" x14ac:dyDescent="0.2">
      <c r="A49" s="9"/>
      <c r="B49" s="18" t="s">
        <v>41</v>
      </c>
      <c r="C49" s="11">
        <f>C12+C31+C44</f>
        <v>20307292.559999999</v>
      </c>
      <c r="D49" s="11">
        <f>D12+D31+D44</f>
        <v>20307292.559999999</v>
      </c>
      <c r="E49" s="11">
        <f>E12+E31+E44</f>
        <v>0</v>
      </c>
      <c r="F49" s="11">
        <f>F12+F31+F44</f>
        <v>0</v>
      </c>
    </row>
    <row r="50" spans="1:6" s="1" customFormat="1" x14ac:dyDescent="0.2">
      <c r="A50" s="9">
        <v>40000000</v>
      </c>
      <c r="B50" s="20" t="s">
        <v>42</v>
      </c>
      <c r="C50" s="11">
        <f>SUM(D50)</f>
        <v>402175</v>
      </c>
      <c r="D50" s="11">
        <f>SUM(D51)</f>
        <v>402175</v>
      </c>
      <c r="E50" s="11">
        <v>0</v>
      </c>
      <c r="F50" s="11">
        <v>0</v>
      </c>
    </row>
    <row r="51" spans="1:6" s="1" customFormat="1" x14ac:dyDescent="0.2">
      <c r="A51" s="9">
        <v>41000000</v>
      </c>
      <c r="B51" s="20" t="s">
        <v>43</v>
      </c>
      <c r="C51" s="11">
        <f t="shared" ref="C51:C52" si="11">SUM(D51)</f>
        <v>402175</v>
      </c>
      <c r="D51" s="11">
        <f>SUM(D52)</f>
        <v>402175</v>
      </c>
      <c r="E51" s="11">
        <v>0</v>
      </c>
      <c r="F51" s="11">
        <v>0</v>
      </c>
    </row>
    <row r="52" spans="1:6" s="1" customFormat="1" ht="25.5" x14ac:dyDescent="0.2">
      <c r="A52" s="9">
        <v>41040000</v>
      </c>
      <c r="B52" s="20" t="s">
        <v>44</v>
      </c>
      <c r="C52" s="11">
        <f t="shared" si="11"/>
        <v>402175</v>
      </c>
      <c r="D52" s="11">
        <f>SUM(D53)</f>
        <v>402175</v>
      </c>
      <c r="E52" s="11">
        <v>0</v>
      </c>
      <c r="F52" s="11">
        <v>0</v>
      </c>
    </row>
    <row r="53" spans="1:6" s="1" customFormat="1" x14ac:dyDescent="0.2">
      <c r="A53" s="12">
        <v>41040400</v>
      </c>
      <c r="B53" s="16" t="s">
        <v>45</v>
      </c>
      <c r="C53" s="14">
        <f>SUM(D53)</f>
        <v>402175</v>
      </c>
      <c r="D53" s="14">
        <v>402175</v>
      </c>
      <c r="E53" s="14">
        <v>0</v>
      </c>
      <c r="F53" s="14">
        <v>0</v>
      </c>
    </row>
    <row r="54" spans="1:6" x14ac:dyDescent="0.2">
      <c r="A54" s="17" t="s">
        <v>32</v>
      </c>
      <c r="B54" s="19" t="s">
        <v>31</v>
      </c>
      <c r="C54" s="11">
        <f>C49+C50</f>
        <v>20709467.559999999</v>
      </c>
      <c r="D54" s="11">
        <f t="shared" ref="D54:F54" si="12">D49+D50</f>
        <v>20709467.559999999</v>
      </c>
      <c r="E54" s="11">
        <f t="shared" si="12"/>
        <v>0</v>
      </c>
      <c r="F54" s="11">
        <f t="shared" si="12"/>
        <v>0</v>
      </c>
    </row>
    <row r="57" spans="1:6" ht="18.75" x14ac:dyDescent="0.3">
      <c r="A57" s="31" t="s">
        <v>55</v>
      </c>
      <c r="B57" s="31"/>
      <c r="C57" s="31"/>
      <c r="D57" s="31"/>
      <c r="E57" s="31"/>
      <c r="F57" s="31"/>
    </row>
  </sheetData>
  <mergeCells count="9">
    <mergeCell ref="A57:F5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2025-04-02T13:42:16Z</cp:lastPrinted>
  <dcterms:created xsi:type="dcterms:W3CDTF">2024-12-17T12:25:44Z</dcterms:created>
  <dcterms:modified xsi:type="dcterms:W3CDTF">2025-04-07T07:47:51Z</dcterms:modified>
</cp:coreProperties>
</file>